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66" windowWidth="15480" windowHeight="7320" activeTab="8"/>
  </bookViews>
  <sheets>
    <sheet name="свод" sheetId="1" r:id="rId1"/>
    <sheet name="народ.хоз." sheetId="2" r:id="rId2"/>
    <sheet name="гос.заказ" sheetId="3" r:id="rId3"/>
    <sheet name="1 свод" sheetId="4" r:id="rId4"/>
    <sheet name="1 гос.з." sheetId="5" r:id="rId5"/>
    <sheet name="1 народ х." sheetId="6" r:id="rId6"/>
    <sheet name="2 свод" sheetId="7" r:id="rId7"/>
    <sheet name="2гос заказ" sheetId="8" r:id="rId8"/>
    <sheet name="2 нар.хоз." sheetId="9" r:id="rId9"/>
  </sheets>
  <definedNames>
    <definedName name="_xlnm.Print_Area" localSheetId="3">'1 свод'!$A$1:$F$65</definedName>
    <definedName name="_xlnm.Print_Area" localSheetId="6">'2 свод'!$A$1:$F$66</definedName>
    <definedName name="_xlnm.Print_Area" localSheetId="7">'2гос заказ'!$A$1:$F$66</definedName>
  </definedNames>
  <calcPr fullCalcOnLoad="1"/>
</workbook>
</file>

<file path=xl/sharedStrings.xml><?xml version="1.0" encoding="utf-8"?>
<sst xmlns="http://schemas.openxmlformats.org/spreadsheetml/2006/main" count="635" uniqueCount="207">
  <si>
    <t>Узбекистон Республикаси Молия вазирлигининг</t>
  </si>
  <si>
    <t>2002 йил 27 декабрдаги 140-сонли буйругига</t>
  </si>
  <si>
    <t>1-сонли илова, УзР АВ томонидан 2003 йил</t>
  </si>
  <si>
    <t>24 январда руйхатга олинган № 1209</t>
  </si>
  <si>
    <t>Приложение № 1 к Приказу министра финансов</t>
  </si>
  <si>
    <t>от 27 декабря 2002 г. № 140,</t>
  </si>
  <si>
    <t>Зарегистрированному МЮ</t>
  </si>
  <si>
    <t>24 января 2003 г. № 1209</t>
  </si>
  <si>
    <t>Кодлар</t>
  </si>
  <si>
    <t>Коды</t>
  </si>
  <si>
    <t>БХУТ буйича 1-шакл</t>
  </si>
  <si>
    <t>Форма № по ОКУД</t>
  </si>
  <si>
    <t>Корхона, ташкилот</t>
  </si>
  <si>
    <t>Предприятие, организация</t>
  </si>
  <si>
    <t>КТУТ буйича</t>
  </si>
  <si>
    <t>по ОКПО</t>
  </si>
  <si>
    <t>Тармок</t>
  </si>
  <si>
    <t>Отрасль</t>
  </si>
  <si>
    <t>ХХТУТ буйича</t>
  </si>
  <si>
    <t>Ташкилий-хукукий шакли</t>
  </si>
  <si>
    <t>Организационная-правовая форма</t>
  </si>
  <si>
    <t>ТХШТ буйича</t>
  </si>
  <si>
    <t>по КОПФ</t>
  </si>
  <si>
    <t>Мулкчилик шакли</t>
  </si>
  <si>
    <t>Форма собственности</t>
  </si>
  <si>
    <t>МШТ буйича</t>
  </si>
  <si>
    <t>по КФС</t>
  </si>
  <si>
    <t>Вазирлик, идора ва бошкалар</t>
  </si>
  <si>
    <t>Министерства, ведомства и другие</t>
  </si>
  <si>
    <t>ДБИБТ буйича</t>
  </si>
  <si>
    <t>по СООГУ</t>
  </si>
  <si>
    <t>Солик туловчининг идентификацион раками</t>
  </si>
  <si>
    <t>Идентификационный номер налогоплательщика</t>
  </si>
  <si>
    <t>СТИР</t>
  </si>
  <si>
    <t>ИНН</t>
  </si>
  <si>
    <t>Худуд</t>
  </si>
  <si>
    <t>Терретория</t>
  </si>
  <si>
    <t>МОБТ</t>
  </si>
  <si>
    <t>СОАТО</t>
  </si>
  <si>
    <t>Манзил</t>
  </si>
  <si>
    <t>Адрес</t>
  </si>
  <si>
    <t>Жунатилган сана</t>
  </si>
  <si>
    <t>Дата высылки</t>
  </si>
  <si>
    <t>Кабул килинган сана</t>
  </si>
  <si>
    <t>Дата получения</t>
  </si>
  <si>
    <t>Такдим килиш</t>
  </si>
  <si>
    <t>муддати</t>
  </si>
  <si>
    <t>Срок представления</t>
  </si>
  <si>
    <t xml:space="preserve">                                                                                                      </t>
  </si>
  <si>
    <t>Курсаткичлар номи                                                                                     Наименование паказателя</t>
  </si>
  <si>
    <t>Сатр коди Код строки</t>
  </si>
  <si>
    <t>0.10</t>
  </si>
  <si>
    <t>0.20</t>
  </si>
  <si>
    <t>0.30</t>
  </si>
  <si>
    <t>0.40</t>
  </si>
  <si>
    <t>0.50</t>
  </si>
  <si>
    <t>0.60</t>
  </si>
  <si>
    <t>0.70</t>
  </si>
  <si>
    <t>0.80</t>
  </si>
  <si>
    <t>0.90</t>
  </si>
  <si>
    <t>МОЛИЯВИЙ НАТИЖАЛАР ТУГРИСИДА ХИСОБОТ - 2-сонли шакл</t>
  </si>
  <si>
    <t>ОТЧЕТ О ФИНАНСОВЫХ РЕЗУЛЬТАТАХ - форма № 2</t>
  </si>
  <si>
    <t>даромадлар (фойда) Даходы (прибыль)</t>
  </si>
  <si>
    <t>Харажатлар (зарарлар) Разходы (убытки)</t>
  </si>
  <si>
    <t>Утган йилнинг шу даврида    За соответ пер.прош.года</t>
  </si>
  <si>
    <t>Прибыль (убыток) от общехозяйственной деятельности (сатр.</t>
  </si>
  <si>
    <t>Хисобот даврида                   За отчетный период</t>
  </si>
  <si>
    <t>Махсулот (товар, иш ва зизм.)ларни сотишдан соф тушум</t>
  </si>
  <si>
    <t xml:space="preserve">Сотилган махсулот (товар, иш ва зизм.)ларнинг таннархи </t>
  </si>
  <si>
    <t>Чистая выручка от реализации продукции (тов, раб. и усл.)</t>
  </si>
  <si>
    <t>Себестоисмость реализованной продукции (тов, раб. и услуг)</t>
  </si>
  <si>
    <t>Махсулот (товар, иш ва зизм.) ларни сотишнинг ялпи</t>
  </si>
  <si>
    <t>фойдаси (зарари) (сатр. 010-020)</t>
  </si>
  <si>
    <t>Валовая прибыль (убыток) от реализации продукции</t>
  </si>
  <si>
    <t>товаров, работ и услуг) (стр, 010-020)</t>
  </si>
  <si>
    <t>Давр харажатлари. Жами (сатр. 050+060+070+080)</t>
  </si>
  <si>
    <t>шу жумладан:</t>
  </si>
  <si>
    <t>Расходы периода. Всего (стр. 050+060+070+080)</t>
  </si>
  <si>
    <t>в том числе:</t>
  </si>
  <si>
    <t>Сотиш харажатлари</t>
  </si>
  <si>
    <t>Расходы по реализации</t>
  </si>
  <si>
    <t>Маъмурий харажатлар</t>
  </si>
  <si>
    <t>Административные расходы</t>
  </si>
  <si>
    <t>Келгусида соликка тортиладиган базадан чикариладиган</t>
  </si>
  <si>
    <t>хисобот даври харажатлари</t>
  </si>
  <si>
    <t>Бошка операцион харажатлари</t>
  </si>
  <si>
    <t>Прочие операционные расходы</t>
  </si>
  <si>
    <t>Расходы отчетного периода, исключаемые из</t>
  </si>
  <si>
    <t>налогооблагемой базы в будушем</t>
  </si>
  <si>
    <t>Асосий фаолиятнинг бошка даромадлари</t>
  </si>
  <si>
    <t>Прочие доходы от основной деятельности</t>
  </si>
  <si>
    <t>Асосий фаолиятнинг фойдаси (зарари) (сатр. 030+040+090)</t>
  </si>
  <si>
    <t>Прибыль (убыток) от основной деятель. (атр. 030+040+090)</t>
  </si>
  <si>
    <t>Молиявий фаолиятнинг даромадлари. Жами</t>
  </si>
  <si>
    <t>(сатр. 120+130+140+150+160), шу жумладан:</t>
  </si>
  <si>
    <t>(атр. 120+130+140+150+160), в том числе:</t>
  </si>
  <si>
    <t>Доходы от финансовой деятельности. всего</t>
  </si>
  <si>
    <t xml:space="preserve">Двидентлар шаклидаги даромадлар </t>
  </si>
  <si>
    <t>Доходы в виде двидендов</t>
  </si>
  <si>
    <t xml:space="preserve">Фоизлар шаклидаги даромадлар </t>
  </si>
  <si>
    <t>Доходы в виде процентов</t>
  </si>
  <si>
    <t>Узок муддатли ижара (лизинг) дан даромадлар</t>
  </si>
  <si>
    <t>Доходы от долгосрочной аренды (лизинг)</t>
  </si>
  <si>
    <t>Валюта курси фаркидан даромадлар</t>
  </si>
  <si>
    <t>Доходы от валютных курсовых разниц</t>
  </si>
  <si>
    <t>Молиявий фаолиятнинг бошка даромадлари</t>
  </si>
  <si>
    <t>Прочие доходы от финансовой деятельности</t>
  </si>
  <si>
    <t>Молиявий фаолият буйича харажатлар</t>
  </si>
  <si>
    <t>(сатр. 180+190+200+210), шу жумладан:</t>
  </si>
  <si>
    <t>Расходы по финансовой деятельности</t>
  </si>
  <si>
    <t>(стр. 180+190+200+210), в том числе:</t>
  </si>
  <si>
    <t xml:space="preserve">Фоизлар шаклидаги харажатлар </t>
  </si>
  <si>
    <t>Расходы в виде процентов</t>
  </si>
  <si>
    <t>Узок муддатли ижара (лизинг) буйича фоизлар шаклидаги</t>
  </si>
  <si>
    <t>харажатлар</t>
  </si>
  <si>
    <t>Расходы в виде процентов по долгосрочной аренде (лизинг)</t>
  </si>
  <si>
    <t>Валюта курси фаркидан заралар</t>
  </si>
  <si>
    <t>Убытки от валютных курсовых разниц</t>
  </si>
  <si>
    <t>Молиявий фаолият буйича бошка харажатлар</t>
  </si>
  <si>
    <t>Прочие расходы по финансовой деятельности</t>
  </si>
  <si>
    <t>Умумхужалик фаолиятининг фойдаси (зарари)</t>
  </si>
  <si>
    <t>(сатр. 100+110+170)</t>
  </si>
  <si>
    <t>100+110+170)</t>
  </si>
  <si>
    <t>Фавкулотдаги фойда ва зарарлар</t>
  </si>
  <si>
    <t>Чрезвычайные прибыли и убытки</t>
  </si>
  <si>
    <t>БЮДЖЕТГА ТУЛОВЛАР ТУГРИСИДА МАЪЛУМОТ</t>
  </si>
  <si>
    <t>СПРАВКА О ПЛАТЕЖАХ В БЮДЖЕТ</t>
  </si>
  <si>
    <t>Юридик шахслардан олинадиган даромад (фойда) солиги</t>
  </si>
  <si>
    <t>Жисмоний шахслардан олинадиган даромад солиги</t>
  </si>
  <si>
    <t>хисобваракларига ажратмалар</t>
  </si>
  <si>
    <t>Ободонлаштириш ва ижтимоий инфратузил.ривожлантир.солиги</t>
  </si>
  <si>
    <t>Кушилган киймат солиги</t>
  </si>
  <si>
    <t>Акциз солиги</t>
  </si>
  <si>
    <t>Ер ости бойликларидан фойдаланганлик учун солик</t>
  </si>
  <si>
    <t>Сув ресурсларидан фойдаланганлик учун солик</t>
  </si>
  <si>
    <t>Юридик шахсларнинг мол-мулкига солинадиган солик</t>
  </si>
  <si>
    <t>Юридик шахслардан олинадиган ер солиги</t>
  </si>
  <si>
    <t>Ягона солик тулови</t>
  </si>
  <si>
    <t>Ягона ер солиги</t>
  </si>
  <si>
    <t>Катъий белгиланган солик</t>
  </si>
  <si>
    <t>Бошка соликлар</t>
  </si>
  <si>
    <t>Республика йул жамгармасига мажбурий туловлар</t>
  </si>
  <si>
    <t>Бюджетдан ташкари Пенсия жамгармасига мажбурий туловлар</t>
  </si>
  <si>
    <t>Мактаб таълими жамгармасига мажбурий туловлар</t>
  </si>
  <si>
    <t>Ягона ижтимоий тулов</t>
  </si>
  <si>
    <t>Импорт буйича божхона божи</t>
  </si>
  <si>
    <t>Хисобот даври учун         хисоб-китоб буйича    тупланади              Причитается по              расчету за отчетный       период</t>
  </si>
  <si>
    <t>Хисобот даври учун     хисоб-китоб буйича хисоблангандан хакикатда тулангани               Фактически  внесено из причитающихся  по расчету за отчетный период</t>
  </si>
  <si>
    <t>Даромад (фойда) солигини тулагунга кадар фойда (зарар)</t>
  </si>
  <si>
    <t>(сатр. 220+/-230)</t>
  </si>
  <si>
    <t>Прибыль (убыток) до уплаты налога на доходы (прибыль)</t>
  </si>
  <si>
    <t>(стр. 220+/-230)</t>
  </si>
  <si>
    <t>Даромад (фойда) солиги</t>
  </si>
  <si>
    <t>Налог на доходы (прибыль)</t>
  </si>
  <si>
    <t>Фойдадан бошка соликлар ва йигимлар</t>
  </si>
  <si>
    <t>Прочие налоги и сборы от прибыли</t>
  </si>
  <si>
    <t>Хисобот даврининг соф фойдаси (зарари)</t>
  </si>
  <si>
    <t>(сатр. 240-250-260)</t>
  </si>
  <si>
    <t>(стр. 240-250-260)</t>
  </si>
  <si>
    <t xml:space="preserve">Чистая прибыль (убыток) отчетного периода </t>
  </si>
  <si>
    <t>Налог на доходы (прибыль) юридических лиц</t>
  </si>
  <si>
    <t>Налог на доходы физических лиц</t>
  </si>
  <si>
    <t>в том числе: отчисления в индивидуальные накопительные</t>
  </si>
  <si>
    <t>пенсионные счаты граждан</t>
  </si>
  <si>
    <t>Налог на благоустройство и развитие с социальной инфраст-ры</t>
  </si>
  <si>
    <t>Налог на добовленную стоимость</t>
  </si>
  <si>
    <t>Акцизный налог</t>
  </si>
  <si>
    <t>Налог за пользование недрами</t>
  </si>
  <si>
    <t>Налог за пользование водными ресурсами</t>
  </si>
  <si>
    <t>Налог на имущества юридических лиц</t>
  </si>
  <si>
    <t>Земельный налог с юридических лиц</t>
  </si>
  <si>
    <t>Единый налоговый платеж</t>
  </si>
  <si>
    <t>Единый земельный налог</t>
  </si>
  <si>
    <t>Фиксированный налог</t>
  </si>
  <si>
    <t>Обязательные отчисления в Республиканский дорожный фонд</t>
  </si>
  <si>
    <t>Обязательные отчисления во внебюджетный Пенсионный фонд</t>
  </si>
  <si>
    <t>Обязательные отчисления в Фонд школьного образования</t>
  </si>
  <si>
    <t>Единый социальный платеж</t>
  </si>
  <si>
    <t>Импортные таможенные пошлины</t>
  </si>
  <si>
    <t>Сборы в местный бюджет</t>
  </si>
  <si>
    <t>0710001</t>
  </si>
  <si>
    <t>Рахбар:  _________________________________________</t>
  </si>
  <si>
    <t>Бош хисобчи:  ____________________________________</t>
  </si>
  <si>
    <t xml:space="preserve">                           государственная                                                       </t>
  </si>
  <si>
    <t>Государственный Комитет Респ.Узб._по статистике__________________________________________________</t>
  </si>
  <si>
    <t xml:space="preserve">              управление                              </t>
  </si>
  <si>
    <t>08944</t>
  </si>
  <si>
    <t>Свод</t>
  </si>
  <si>
    <t>х</t>
  </si>
  <si>
    <t xml:space="preserve"> </t>
  </si>
  <si>
    <t>02365674</t>
  </si>
  <si>
    <t xml:space="preserve">             Управление статистики Наманганской области                                </t>
  </si>
  <si>
    <t xml:space="preserve"> г.Наманган</t>
  </si>
  <si>
    <t xml:space="preserve">Нодим Номонгоний 14 уй </t>
  </si>
  <si>
    <r>
      <t xml:space="preserve">Улчов бирлиги, </t>
    </r>
    <r>
      <rPr>
        <b/>
        <sz val="11"/>
        <rFont val="Times New Roman"/>
        <family val="1"/>
      </rPr>
      <t>минг сум</t>
    </r>
  </si>
  <si>
    <t>гос.заказ</t>
  </si>
  <si>
    <t>нар.хоз</t>
  </si>
  <si>
    <t>Жами</t>
  </si>
  <si>
    <t xml:space="preserve">Махаллий бюджетга йигимлар </t>
  </si>
  <si>
    <t>С. Мелихужаев</t>
  </si>
  <si>
    <t>Э. Хушбахтеева</t>
  </si>
  <si>
    <t>по ОКЭД</t>
  </si>
  <si>
    <t>Пенсия жамғармасига,республика йул,умумтаълим мактаб мажбурий ажратмалар  3,2%</t>
  </si>
  <si>
    <t>Прочие налог 3,2 %</t>
  </si>
  <si>
    <t>пенсионные счета граждан</t>
  </si>
  <si>
    <t xml:space="preserve">  2022 йил 1 июля  холатига</t>
  </si>
  <si>
    <t xml:space="preserve"> на 1 июль    2022 года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</si>
</sst>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_ ;[Red]\-#,##0\ "/>
    <numFmt numFmtId="201" formatCode="00000\-0000"/>
    <numFmt numFmtId="202" formatCode="00000.0\-0000"/>
    <numFmt numFmtId="203" formatCode="0000"/>
    <numFmt numFmtId="204" formatCode="[$-FC19]d\ mmmm\ yyyy\ &quot;г.&quot;"/>
    <numFmt numFmtId="205" formatCode="0.0"/>
    <numFmt numFmtId="206" formatCode="0.000"/>
    <numFmt numFmtId="207" formatCode="#,##0.0"/>
    <numFmt numFmtId="208" formatCode="_-* #,##0.0_р_._-;\-* #,##0.0_р_._-;_-* &quot;-&quot;??_р_._-;_-@_-"/>
    <numFmt numFmtId="209" formatCode="0.0000"/>
    <numFmt numFmtId="210" formatCode="0.00000"/>
    <numFmt numFmtId="211" formatCode="0.000000"/>
    <numFmt numFmtId="212" formatCode="0.0000000"/>
    <numFmt numFmtId="213" formatCode="0.00000000"/>
    <numFmt numFmtId="214" formatCode="0.000000000"/>
    <numFmt numFmtId="215" formatCode="0.0000000000"/>
    <numFmt numFmtId="216" formatCode="0.00000000000"/>
    <numFmt numFmtId="217" formatCode="0.000000000000"/>
    <numFmt numFmtId="218" formatCode="0.0000000000000"/>
    <numFmt numFmtId="219" formatCode="0.00000000000000"/>
  </numFmts>
  <fonts count="61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Palatino Linotype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>
      <alignment/>
      <protection/>
    </xf>
    <xf numFmtId="0" fontId="14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05" fontId="7" fillId="0" borderId="11" xfId="0" applyNumberFormat="1" applyFont="1" applyBorder="1" applyAlignment="1">
      <alignment horizontal="center" vertical="center" wrapText="1"/>
    </xf>
    <xf numFmtId="205" fontId="7" fillId="0" borderId="10" xfId="0" applyNumberFormat="1" applyFont="1" applyBorder="1" applyAlignment="1">
      <alignment horizontal="center" vertical="center" wrapText="1"/>
    </xf>
    <xf numFmtId="205" fontId="7" fillId="0" borderId="12" xfId="0" applyNumberFormat="1" applyFont="1" applyBorder="1" applyAlignment="1">
      <alignment horizontal="center" vertical="center" wrapText="1"/>
    </xf>
    <xf numFmtId="205" fontId="6" fillId="0" borderId="0" xfId="0" applyNumberFormat="1" applyFont="1" applyAlignment="1">
      <alignment/>
    </xf>
    <xf numFmtId="0" fontId="55" fillId="0" borderId="11" xfId="0" applyFont="1" applyBorder="1" applyAlignment="1">
      <alignment/>
    </xf>
    <xf numFmtId="0" fontId="56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Alignment="1">
      <alignment/>
    </xf>
    <xf numFmtId="0" fontId="59" fillId="0" borderId="13" xfId="0" applyFont="1" applyBorder="1" applyAlignment="1">
      <alignment/>
    </xf>
    <xf numFmtId="0" fontId="59" fillId="0" borderId="0" xfId="0" applyFont="1" applyAlignment="1">
      <alignment/>
    </xf>
    <xf numFmtId="205" fontId="59" fillId="0" borderId="0" xfId="0" applyNumberFormat="1" applyFont="1" applyBorder="1" applyAlignment="1">
      <alignment horizontal="center"/>
    </xf>
    <xf numFmtId="49" fontId="58" fillId="0" borderId="0" xfId="0" applyNumberFormat="1" applyFont="1" applyAlignment="1">
      <alignment/>
    </xf>
    <xf numFmtId="0" fontId="57" fillId="33" borderId="13" xfId="53" applyFont="1" applyFill="1" applyBorder="1" applyAlignment="1">
      <alignment vertical="center" wrapText="1"/>
      <protection/>
    </xf>
    <xf numFmtId="0" fontId="55" fillId="33" borderId="13" xfId="53" applyFont="1" applyFill="1" applyBorder="1" applyAlignment="1">
      <alignment horizontal="center" vertical="center" wrapText="1"/>
      <protection/>
    </xf>
    <xf numFmtId="205" fontId="59" fillId="0" borderId="0" xfId="0" applyNumberFormat="1" applyFont="1" applyAlignment="1">
      <alignment/>
    </xf>
    <xf numFmtId="205" fontId="58" fillId="0" borderId="0" xfId="0" applyNumberFormat="1" applyFont="1" applyAlignment="1">
      <alignment/>
    </xf>
    <xf numFmtId="0" fontId="59" fillId="0" borderId="0" xfId="0" applyFont="1" applyBorder="1" applyAlignment="1">
      <alignment horizontal="center"/>
    </xf>
    <xf numFmtId="2" fontId="6" fillId="0" borderId="0" xfId="0" applyNumberFormat="1" applyFont="1" applyAlignment="1">
      <alignment/>
    </xf>
    <xf numFmtId="0" fontId="55" fillId="0" borderId="0" xfId="0" applyFont="1" applyBorder="1" applyAlignment="1">
      <alignment/>
    </xf>
    <xf numFmtId="0" fontId="55" fillId="0" borderId="14" xfId="0" applyNumberFormat="1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2" fontId="58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12" fillId="0" borderId="15" xfId="52" applyNumberFormat="1" applyFont="1" applyBorder="1" applyAlignment="1">
      <alignment horizontal="center"/>
      <protection/>
    </xf>
    <xf numFmtId="49" fontId="12" fillId="0" borderId="16" xfId="52" applyNumberFormat="1" applyFont="1" applyBorder="1" applyAlignment="1">
      <alignment horizontal="center"/>
      <protection/>
    </xf>
    <xf numFmtId="49" fontId="12" fillId="0" borderId="17" xfId="52" applyNumberFormat="1" applyFont="1" applyBorder="1" applyAlignment="1">
      <alignment horizontal="center"/>
      <protection/>
    </xf>
    <xf numFmtId="49" fontId="12" fillId="0" borderId="18" xfId="52" applyNumberFormat="1" applyFont="1" applyBorder="1" applyAlignment="1">
      <alignment horizontal="center"/>
      <protection/>
    </xf>
    <xf numFmtId="49" fontId="12" fillId="0" borderId="19" xfId="52" applyNumberFormat="1" applyFont="1" applyBorder="1" applyAlignment="1">
      <alignment horizontal="center"/>
      <protection/>
    </xf>
    <xf numFmtId="49" fontId="12" fillId="0" borderId="20" xfId="52" applyNumberFormat="1" applyFont="1" applyBorder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3" fillId="0" borderId="21" xfId="0" applyFont="1" applyBorder="1" applyAlignment="1">
      <alignment horizontal="center"/>
    </xf>
    <xf numFmtId="205" fontId="7" fillId="0" borderId="11" xfId="0" applyNumberFormat="1" applyFont="1" applyBorder="1" applyAlignment="1">
      <alignment horizontal="center" vertical="center" wrapText="1"/>
    </xf>
    <xf numFmtId="205" fontId="7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205" fontId="6" fillId="0" borderId="11" xfId="0" applyNumberFormat="1" applyFont="1" applyBorder="1" applyAlignment="1">
      <alignment horizontal="center" vertical="center"/>
    </xf>
    <xf numFmtId="205" fontId="6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05" fontId="7" fillId="0" borderId="11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05" fontId="7" fillId="0" borderId="12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205" fontId="7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05" fontId="7" fillId="0" borderId="12" xfId="0" applyNumberFormat="1" applyFont="1" applyBorder="1" applyAlignment="1">
      <alignment horizontal="center" vertical="center" wrapText="1"/>
    </xf>
    <xf numFmtId="205" fontId="7" fillId="0" borderId="11" xfId="0" applyNumberFormat="1" applyFont="1" applyBorder="1" applyAlignment="1">
      <alignment horizontal="left" vertical="center" indent="1"/>
    </xf>
    <xf numFmtId="205" fontId="7" fillId="0" borderId="12" xfId="0" applyNumberFormat="1" applyFont="1" applyBorder="1" applyAlignment="1">
      <alignment horizontal="left" vertical="center" indent="1"/>
    </xf>
    <xf numFmtId="205" fontId="60" fillId="0" borderId="13" xfId="0" applyNumberFormat="1" applyFont="1" applyBorder="1" applyAlignment="1">
      <alignment horizontal="center" vertical="center"/>
    </xf>
    <xf numFmtId="0" fontId="55" fillId="0" borderId="13" xfId="0" applyNumberFormat="1" applyFont="1" applyBorder="1" applyAlignment="1">
      <alignment horizontal="center" vertical="center"/>
    </xf>
    <xf numFmtId="205" fontId="56" fillId="33" borderId="13" xfId="0" applyNumberFormat="1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205" fontId="56" fillId="0" borderId="13" xfId="0" applyNumberFormat="1" applyFont="1" applyBorder="1" applyAlignment="1">
      <alignment horizontal="center" vertical="center"/>
    </xf>
    <xf numFmtId="205" fontId="60" fillId="0" borderId="13" xfId="0" applyNumberFormat="1" applyFont="1" applyBorder="1" applyAlignment="1">
      <alignment horizontal="center"/>
    </xf>
    <xf numFmtId="205" fontId="56" fillId="33" borderId="15" xfId="0" applyNumberFormat="1" applyFont="1" applyFill="1" applyBorder="1" applyAlignment="1">
      <alignment horizontal="center"/>
    </xf>
    <xf numFmtId="205" fontId="56" fillId="33" borderId="16" xfId="0" applyNumberFormat="1" applyFont="1" applyFill="1" applyBorder="1" applyAlignment="1">
      <alignment horizontal="center"/>
    </xf>
    <xf numFmtId="205" fontId="56" fillId="33" borderId="17" xfId="0" applyNumberFormat="1" applyFont="1" applyFill="1" applyBorder="1" applyAlignment="1">
      <alignment horizontal="center"/>
    </xf>
    <xf numFmtId="205" fontId="56" fillId="33" borderId="18" xfId="0" applyNumberFormat="1" applyFont="1" applyFill="1" applyBorder="1" applyAlignment="1">
      <alignment horizontal="center"/>
    </xf>
    <xf numFmtId="205" fontId="56" fillId="33" borderId="19" xfId="0" applyNumberFormat="1" applyFont="1" applyFill="1" applyBorder="1" applyAlignment="1">
      <alignment horizontal="center"/>
    </xf>
    <xf numFmtId="205" fontId="56" fillId="33" borderId="20" xfId="0" applyNumberFormat="1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center"/>
    </xf>
    <xf numFmtId="0" fontId="56" fillId="33" borderId="17" xfId="0" applyFont="1" applyFill="1" applyBorder="1" applyAlignment="1">
      <alignment horizontal="center"/>
    </xf>
    <xf numFmtId="0" fontId="56" fillId="33" borderId="18" xfId="0" applyFont="1" applyFill="1" applyBorder="1" applyAlignment="1">
      <alignment horizontal="center"/>
    </xf>
    <xf numFmtId="0" fontId="56" fillId="33" borderId="19" xfId="0" applyFont="1" applyFill="1" applyBorder="1" applyAlignment="1">
      <alignment horizontal="center"/>
    </xf>
    <xf numFmtId="0" fontId="56" fillId="33" borderId="20" xfId="0" applyFont="1" applyFill="1" applyBorder="1" applyAlignment="1">
      <alignment horizontal="center"/>
    </xf>
    <xf numFmtId="0" fontId="55" fillId="0" borderId="13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9" fillId="0" borderId="11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55" fillId="0" borderId="16" xfId="0" applyNumberFormat="1" applyFont="1" applyBorder="1" applyAlignment="1">
      <alignment horizontal="center" vertical="center"/>
    </xf>
    <xf numFmtId="0" fontId="55" fillId="0" borderId="18" xfId="0" applyNumberFormat="1" applyFont="1" applyBorder="1" applyAlignment="1">
      <alignment horizontal="center" vertical="center"/>
    </xf>
    <xf numFmtId="0" fontId="55" fillId="0" borderId="20" xfId="0" applyNumberFormat="1" applyFont="1" applyBorder="1" applyAlignment="1">
      <alignment horizontal="center" vertical="center"/>
    </xf>
    <xf numFmtId="205" fontId="60" fillId="0" borderId="11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205" fontId="60" fillId="0" borderId="22" xfId="0" applyNumberFormat="1" applyFont="1" applyBorder="1" applyAlignment="1">
      <alignment horizontal="center"/>
    </xf>
    <xf numFmtId="205" fontId="60" fillId="0" borderId="23" xfId="0" applyNumberFormat="1" applyFont="1" applyBorder="1" applyAlignment="1">
      <alignment horizontal="center"/>
    </xf>
    <xf numFmtId="205" fontId="60" fillId="0" borderId="10" xfId="0" applyNumberFormat="1" applyFont="1" applyBorder="1" applyAlignment="1">
      <alignment horizontal="center" vertical="center"/>
    </xf>
    <xf numFmtId="205" fontId="60" fillId="0" borderId="12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5-F Cобст.кап." xfId="52"/>
    <cellStyle name="Обычный_Приложение9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zoomScalePageLayoutView="0" workbookViewId="0" topLeftCell="A1">
      <selection activeCell="A14" sqref="A14:J15"/>
    </sheetView>
  </sheetViews>
  <sheetFormatPr defaultColWidth="9.140625" defaultRowHeight="12.75"/>
  <cols>
    <col min="1" max="7" width="9.140625" style="2" customWidth="1"/>
    <col min="8" max="8" width="11.00390625" style="2" customWidth="1"/>
    <col min="9" max="16384" width="9.140625" style="2" customWidth="1"/>
  </cols>
  <sheetData>
    <row r="1" spans="1:10" ht="1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5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5">
      <c r="A4" s="89" t="s">
        <v>3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5">
      <c r="A5" s="89"/>
      <c r="B5" s="89"/>
      <c r="C5" s="89"/>
      <c r="D5" s="89"/>
      <c r="E5" s="89"/>
      <c r="F5" s="89"/>
      <c r="G5" s="89"/>
      <c r="H5" s="89"/>
      <c r="I5" s="89"/>
      <c r="J5" s="89"/>
    </row>
    <row r="6" spans="1:10" ht="15">
      <c r="A6" s="89" t="s">
        <v>4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5">
      <c r="A7" s="89" t="s">
        <v>5</v>
      </c>
      <c r="B7" s="89"/>
      <c r="C7" s="89"/>
      <c r="D7" s="89"/>
      <c r="E7" s="89"/>
      <c r="F7" s="89"/>
      <c r="G7" s="89"/>
      <c r="H7" s="89"/>
      <c r="I7" s="89"/>
      <c r="J7" s="89"/>
    </row>
    <row r="8" spans="1:10" ht="15">
      <c r="A8" s="89" t="s">
        <v>6</v>
      </c>
      <c r="B8" s="89"/>
      <c r="C8" s="89"/>
      <c r="D8" s="89"/>
      <c r="E8" s="89"/>
      <c r="F8" s="89"/>
      <c r="G8" s="89"/>
      <c r="H8" s="89"/>
      <c r="I8" s="89"/>
      <c r="J8" s="89"/>
    </row>
    <row r="9" spans="1:10" ht="15">
      <c r="A9" s="89" t="s">
        <v>7</v>
      </c>
      <c r="B9" s="89"/>
      <c r="C9" s="89"/>
      <c r="D9" s="89"/>
      <c r="E9" s="89"/>
      <c r="F9" s="89"/>
      <c r="G9" s="89"/>
      <c r="H9" s="89"/>
      <c r="I9" s="89"/>
      <c r="J9" s="89"/>
    </row>
    <row r="12" spans="1:10" ht="15">
      <c r="A12" s="90" t="s">
        <v>60</v>
      </c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5">
      <c r="A13" s="90" t="s">
        <v>61</v>
      </c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15">
      <c r="A14" s="77" t="s">
        <v>205</v>
      </c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5">
      <c r="A15" s="77" t="s">
        <v>206</v>
      </c>
      <c r="B15" s="77"/>
      <c r="C15" s="77"/>
      <c r="D15" s="77"/>
      <c r="E15" s="77"/>
      <c r="F15" s="77"/>
      <c r="G15" s="77"/>
      <c r="H15" s="77"/>
      <c r="I15" s="77"/>
      <c r="J15" s="77"/>
    </row>
    <row r="16" spans="9:10" ht="15">
      <c r="I16" s="78" t="s">
        <v>187</v>
      </c>
      <c r="J16" s="78"/>
    </row>
    <row r="17" spans="9:10" ht="15">
      <c r="I17" s="79" t="s">
        <v>8</v>
      </c>
      <c r="J17" s="80"/>
    </row>
    <row r="18" spans="9:10" ht="15">
      <c r="I18" s="81" t="s">
        <v>9</v>
      </c>
      <c r="J18" s="82"/>
    </row>
    <row r="19" spans="7:10" ht="15">
      <c r="G19" s="83" t="s">
        <v>10</v>
      </c>
      <c r="H19" s="84"/>
      <c r="I19" s="85" t="s">
        <v>180</v>
      </c>
      <c r="J19" s="86"/>
    </row>
    <row r="20" spans="7:10" ht="15">
      <c r="G20" s="83" t="s">
        <v>11</v>
      </c>
      <c r="H20" s="84"/>
      <c r="I20" s="87"/>
      <c r="J20" s="88"/>
    </row>
    <row r="21" ht="9.75" customHeight="1"/>
    <row r="22" spans="1:10" ht="15" customHeight="1">
      <c r="A22" s="2" t="s">
        <v>12</v>
      </c>
      <c r="G22" s="2" t="s">
        <v>14</v>
      </c>
      <c r="I22" s="71" t="s">
        <v>190</v>
      </c>
      <c r="J22" s="72"/>
    </row>
    <row r="23" spans="1:10" ht="15">
      <c r="A23" s="2" t="s">
        <v>13</v>
      </c>
      <c r="G23" s="2" t="s">
        <v>15</v>
      </c>
      <c r="I23" s="73"/>
      <c r="J23" s="74"/>
    </row>
    <row r="24" spans="1:10" ht="15">
      <c r="A24" s="51" t="s">
        <v>191</v>
      </c>
      <c r="B24" s="51"/>
      <c r="C24" s="51"/>
      <c r="D24" s="51"/>
      <c r="E24" s="51"/>
      <c r="F24" s="51"/>
      <c r="G24" s="51"/>
      <c r="I24" s="73"/>
      <c r="J24" s="74"/>
    </row>
    <row r="25" spans="9:10" ht="9.75" customHeight="1">
      <c r="I25" s="75"/>
      <c r="J25" s="76"/>
    </row>
    <row r="26" spans="1:10" ht="15">
      <c r="A26" s="2" t="s">
        <v>16</v>
      </c>
      <c r="G26" s="2" t="s">
        <v>18</v>
      </c>
      <c r="I26" s="58">
        <v>84119</v>
      </c>
      <c r="J26" s="59"/>
    </row>
    <row r="27" spans="1:10" ht="15">
      <c r="A27" s="2" t="s">
        <v>17</v>
      </c>
      <c r="G27" s="2" t="s">
        <v>201</v>
      </c>
      <c r="I27" s="68"/>
      <c r="J27" s="69"/>
    </row>
    <row r="28" spans="1:10" ht="15">
      <c r="A28" s="51" t="s">
        <v>185</v>
      </c>
      <c r="B28" s="51"/>
      <c r="C28" s="51"/>
      <c r="D28" s="51"/>
      <c r="E28" s="51"/>
      <c r="I28" s="60"/>
      <c r="J28" s="61"/>
    </row>
    <row r="29" ht="9.75" customHeight="1"/>
    <row r="30" spans="1:10" ht="15">
      <c r="A30" s="2" t="s">
        <v>19</v>
      </c>
      <c r="G30" s="2" t="s">
        <v>21</v>
      </c>
      <c r="I30" s="45">
        <v>2100</v>
      </c>
      <c r="J30" s="46"/>
    </row>
    <row r="31" spans="1:10" ht="15">
      <c r="A31" s="2" t="s">
        <v>20</v>
      </c>
      <c r="G31" s="2" t="s">
        <v>22</v>
      </c>
      <c r="I31" s="47"/>
      <c r="J31" s="48"/>
    </row>
    <row r="32" spans="1:10" ht="15">
      <c r="A32" s="70"/>
      <c r="B32" s="70"/>
      <c r="C32" s="70"/>
      <c r="D32" s="70"/>
      <c r="E32" s="70"/>
      <c r="F32" s="70"/>
      <c r="I32" s="49"/>
      <c r="J32" s="50"/>
    </row>
    <row r="33" ht="9.75" customHeight="1"/>
    <row r="34" spans="1:10" ht="15">
      <c r="A34" s="2" t="s">
        <v>23</v>
      </c>
      <c r="G34" s="2" t="s">
        <v>25</v>
      </c>
      <c r="I34" s="45">
        <v>213</v>
      </c>
      <c r="J34" s="46"/>
    </row>
    <row r="35" spans="1:10" ht="15">
      <c r="A35" s="2" t="s">
        <v>24</v>
      </c>
      <c r="G35" s="2" t="s">
        <v>26</v>
      </c>
      <c r="I35" s="47"/>
      <c r="J35" s="48"/>
    </row>
    <row r="36" spans="1:10" ht="15">
      <c r="A36" s="51" t="s">
        <v>183</v>
      </c>
      <c r="B36" s="51"/>
      <c r="C36" s="51"/>
      <c r="D36" s="51"/>
      <c r="E36" s="51"/>
      <c r="F36" s="51"/>
      <c r="G36" s="51"/>
      <c r="I36" s="49"/>
      <c r="J36" s="50"/>
    </row>
    <row r="37" ht="9.75" customHeight="1"/>
    <row r="38" spans="1:10" ht="15" customHeight="1">
      <c r="A38" s="2" t="s">
        <v>27</v>
      </c>
      <c r="G38" s="2" t="s">
        <v>29</v>
      </c>
      <c r="I38" s="52" t="s">
        <v>186</v>
      </c>
      <c r="J38" s="53"/>
    </row>
    <row r="39" spans="1:10" ht="15">
      <c r="A39" s="2" t="s">
        <v>28</v>
      </c>
      <c r="G39" s="2" t="s">
        <v>30</v>
      </c>
      <c r="I39" s="54"/>
      <c r="J39" s="55"/>
    </row>
    <row r="40" spans="1:10" ht="15">
      <c r="A40" s="15" t="s">
        <v>184</v>
      </c>
      <c r="B40" s="15"/>
      <c r="C40" s="15"/>
      <c r="D40" s="15"/>
      <c r="E40" s="15"/>
      <c r="F40" s="15"/>
      <c r="G40" s="15"/>
      <c r="I40" s="56"/>
      <c r="J40" s="57"/>
    </row>
    <row r="41" ht="9.75" customHeight="1"/>
    <row r="42" spans="1:10" ht="15">
      <c r="A42" s="2" t="s">
        <v>31</v>
      </c>
      <c r="G42" s="2" t="s">
        <v>33</v>
      </c>
      <c r="I42" s="58">
        <v>200057793</v>
      </c>
      <c r="J42" s="59"/>
    </row>
    <row r="43" spans="1:10" ht="15">
      <c r="A43" s="2" t="s">
        <v>32</v>
      </c>
      <c r="G43" s="2" t="s">
        <v>34</v>
      </c>
      <c r="I43" s="60"/>
      <c r="J43" s="61"/>
    </row>
    <row r="44" ht="9.75" customHeight="1"/>
    <row r="45" spans="1:10" ht="15">
      <c r="A45" s="2" t="s">
        <v>35</v>
      </c>
      <c r="C45" s="3" t="s">
        <v>192</v>
      </c>
      <c r="G45" s="2" t="s">
        <v>37</v>
      </c>
      <c r="I45" s="45">
        <v>1714401</v>
      </c>
      <c r="J45" s="46"/>
    </row>
    <row r="46" spans="1:10" ht="15">
      <c r="A46" s="2" t="s">
        <v>36</v>
      </c>
      <c r="C46" s="3"/>
      <c r="G46" s="2" t="s">
        <v>38</v>
      </c>
      <c r="I46" s="49"/>
      <c r="J46" s="50"/>
    </row>
    <row r="47" ht="9.75" customHeight="1"/>
    <row r="48" spans="1:10" ht="15">
      <c r="A48" s="2" t="s">
        <v>39</v>
      </c>
      <c r="C48" s="51" t="s">
        <v>193</v>
      </c>
      <c r="D48" s="51"/>
      <c r="E48" s="51"/>
      <c r="G48" s="2" t="s">
        <v>41</v>
      </c>
      <c r="I48" s="62"/>
      <c r="J48" s="63"/>
    </row>
    <row r="49" spans="1:10" ht="15">
      <c r="A49" s="2" t="s">
        <v>40</v>
      </c>
      <c r="C49" s="3"/>
      <c r="G49" s="2" t="s">
        <v>42</v>
      </c>
      <c r="I49" s="64"/>
      <c r="J49" s="65"/>
    </row>
    <row r="50" spans="1:10" ht="15">
      <c r="A50" s="3" t="s">
        <v>48</v>
      </c>
      <c r="I50" s="66"/>
      <c r="J50" s="67"/>
    </row>
    <row r="51" ht="9.75" customHeight="1"/>
    <row r="52" spans="1:10" ht="15">
      <c r="A52" s="2" t="s">
        <v>194</v>
      </c>
      <c r="G52" s="2" t="s">
        <v>43</v>
      </c>
      <c r="I52" s="62"/>
      <c r="J52" s="63"/>
    </row>
    <row r="53" spans="1:10" ht="15">
      <c r="A53" s="2" t="s">
        <v>36</v>
      </c>
      <c r="G53" s="2" t="s">
        <v>44</v>
      </c>
      <c r="I53" s="66"/>
      <c r="J53" s="67"/>
    </row>
    <row r="54" ht="9.75" customHeight="1"/>
    <row r="55" spans="7:10" ht="15">
      <c r="G55" s="2" t="s">
        <v>45</v>
      </c>
      <c r="I55" s="45"/>
      <c r="J55" s="46"/>
    </row>
    <row r="56" spans="7:10" ht="15">
      <c r="G56" s="2" t="s">
        <v>46</v>
      </c>
      <c r="I56" s="47"/>
      <c r="J56" s="48"/>
    </row>
    <row r="57" spans="7:10" ht="15">
      <c r="G57" s="2" t="s">
        <v>47</v>
      </c>
      <c r="I57" s="49"/>
      <c r="J57" s="50"/>
    </row>
  </sheetData>
  <sheetProtection/>
  <mergeCells count="34"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2:J12"/>
    <mergeCell ref="A13:J13"/>
    <mergeCell ref="A14:J14"/>
    <mergeCell ref="A15:J15"/>
    <mergeCell ref="I16:J16"/>
    <mergeCell ref="I17:J17"/>
    <mergeCell ref="I18:J18"/>
    <mergeCell ref="G19:H19"/>
    <mergeCell ref="I19:J20"/>
    <mergeCell ref="G20:H20"/>
    <mergeCell ref="A24:G24"/>
    <mergeCell ref="I26:J28"/>
    <mergeCell ref="A28:E28"/>
    <mergeCell ref="I30:J32"/>
    <mergeCell ref="A32:F32"/>
    <mergeCell ref="I22:J25"/>
    <mergeCell ref="I34:J36"/>
    <mergeCell ref="A36:G36"/>
    <mergeCell ref="I38:J40"/>
    <mergeCell ref="I42:J43"/>
    <mergeCell ref="I55:J57"/>
    <mergeCell ref="I45:J46"/>
    <mergeCell ref="C48:E48"/>
    <mergeCell ref="I48:J50"/>
    <mergeCell ref="I52:J53"/>
  </mergeCells>
  <printOptions/>
  <pageMargins left="0.25" right="0.35" top="0.29" bottom="0.36" header="0.22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60" zoomScalePageLayoutView="0" workbookViewId="0" topLeftCell="A1">
      <selection activeCell="A14" sqref="A14:J15"/>
    </sheetView>
  </sheetViews>
  <sheetFormatPr defaultColWidth="9.140625" defaultRowHeight="12.75"/>
  <cols>
    <col min="1" max="7" width="9.140625" style="2" customWidth="1"/>
    <col min="8" max="8" width="11.00390625" style="2" customWidth="1"/>
    <col min="9" max="16384" width="9.140625" style="2" customWidth="1"/>
  </cols>
  <sheetData>
    <row r="1" spans="1:10" ht="1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5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5">
      <c r="A4" s="89" t="s">
        <v>3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5">
      <c r="A5" s="89"/>
      <c r="B5" s="89"/>
      <c r="C5" s="89"/>
      <c r="D5" s="89"/>
      <c r="E5" s="89"/>
      <c r="F5" s="89"/>
      <c r="G5" s="89"/>
      <c r="H5" s="89"/>
      <c r="I5" s="89"/>
      <c r="J5" s="89"/>
    </row>
    <row r="6" spans="1:10" ht="15">
      <c r="A6" s="89" t="s">
        <v>4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5">
      <c r="A7" s="89" t="s">
        <v>5</v>
      </c>
      <c r="B7" s="89"/>
      <c r="C7" s="89"/>
      <c r="D7" s="89"/>
      <c r="E7" s="89"/>
      <c r="F7" s="89"/>
      <c r="G7" s="89"/>
      <c r="H7" s="89"/>
      <c r="I7" s="89"/>
      <c r="J7" s="89"/>
    </row>
    <row r="8" spans="1:10" ht="15">
      <c r="A8" s="89" t="s">
        <v>6</v>
      </c>
      <c r="B8" s="89"/>
      <c r="C8" s="89"/>
      <c r="D8" s="89"/>
      <c r="E8" s="89"/>
      <c r="F8" s="89"/>
      <c r="G8" s="89"/>
      <c r="H8" s="89"/>
      <c r="I8" s="89"/>
      <c r="J8" s="89"/>
    </row>
    <row r="9" spans="1:10" ht="15">
      <c r="A9" s="89" t="s">
        <v>7</v>
      </c>
      <c r="B9" s="89"/>
      <c r="C9" s="89"/>
      <c r="D9" s="89"/>
      <c r="E9" s="89"/>
      <c r="F9" s="89"/>
      <c r="G9" s="89"/>
      <c r="H9" s="89"/>
      <c r="I9" s="89"/>
      <c r="J9" s="89"/>
    </row>
    <row r="12" spans="1:10" ht="15">
      <c r="A12" s="90" t="s">
        <v>60</v>
      </c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5">
      <c r="A13" s="90" t="s">
        <v>61</v>
      </c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15">
      <c r="A14" s="77" t="s">
        <v>205</v>
      </c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5">
      <c r="A15" s="77" t="s">
        <v>206</v>
      </c>
      <c r="B15" s="77"/>
      <c r="C15" s="77"/>
      <c r="D15" s="77"/>
      <c r="E15" s="77"/>
      <c r="F15" s="77"/>
      <c r="G15" s="77"/>
      <c r="H15" s="77"/>
      <c r="I15" s="77"/>
      <c r="J15" s="77"/>
    </row>
    <row r="16" spans="9:10" ht="15.75">
      <c r="I16" s="91" t="s">
        <v>196</v>
      </c>
      <c r="J16" s="91"/>
    </row>
    <row r="17" spans="9:10" ht="15">
      <c r="I17" s="79" t="s">
        <v>8</v>
      </c>
      <c r="J17" s="80"/>
    </row>
    <row r="18" spans="9:10" ht="15">
      <c r="I18" s="81" t="s">
        <v>9</v>
      </c>
      <c r="J18" s="82"/>
    </row>
    <row r="19" spans="7:10" ht="15">
      <c r="G19" s="83" t="s">
        <v>10</v>
      </c>
      <c r="H19" s="84"/>
      <c r="I19" s="85" t="s">
        <v>180</v>
      </c>
      <c r="J19" s="86"/>
    </row>
    <row r="20" spans="7:10" ht="15">
      <c r="G20" s="83" t="s">
        <v>11</v>
      </c>
      <c r="H20" s="84"/>
      <c r="I20" s="87"/>
      <c r="J20" s="88"/>
    </row>
    <row r="21" ht="9.75" customHeight="1"/>
    <row r="22" spans="1:10" ht="15" customHeight="1">
      <c r="A22" s="2" t="s">
        <v>12</v>
      </c>
      <c r="G22" s="2" t="s">
        <v>14</v>
      </c>
      <c r="I22" s="71" t="s">
        <v>190</v>
      </c>
      <c r="J22" s="72"/>
    </row>
    <row r="23" spans="1:10" ht="15">
      <c r="A23" s="2" t="s">
        <v>13</v>
      </c>
      <c r="G23" s="2" t="s">
        <v>15</v>
      </c>
      <c r="I23" s="73"/>
      <c r="J23" s="74"/>
    </row>
    <row r="24" spans="1:10" ht="15">
      <c r="A24" s="51" t="s">
        <v>191</v>
      </c>
      <c r="B24" s="51"/>
      <c r="C24" s="51"/>
      <c r="D24" s="51"/>
      <c r="E24" s="51"/>
      <c r="F24" s="51"/>
      <c r="G24" s="51"/>
      <c r="I24" s="73"/>
      <c r="J24" s="74"/>
    </row>
    <row r="25" spans="9:10" ht="9.75" customHeight="1">
      <c r="I25" s="75"/>
      <c r="J25" s="76"/>
    </row>
    <row r="26" spans="1:10" ht="15">
      <c r="A26" s="2" t="s">
        <v>16</v>
      </c>
      <c r="G26" s="2" t="s">
        <v>18</v>
      </c>
      <c r="I26" s="58">
        <v>84119</v>
      </c>
      <c r="J26" s="59"/>
    </row>
    <row r="27" spans="1:10" ht="15">
      <c r="A27" s="2" t="s">
        <v>17</v>
      </c>
      <c r="G27" s="2" t="s">
        <v>201</v>
      </c>
      <c r="I27" s="68"/>
      <c r="J27" s="69"/>
    </row>
    <row r="28" spans="1:10" ht="15">
      <c r="A28" s="51" t="s">
        <v>185</v>
      </c>
      <c r="B28" s="51"/>
      <c r="C28" s="51"/>
      <c r="D28" s="51"/>
      <c r="E28" s="51"/>
      <c r="I28" s="60"/>
      <c r="J28" s="61"/>
    </row>
    <row r="29" ht="9.75" customHeight="1"/>
    <row r="30" spans="1:10" ht="15">
      <c r="A30" s="2" t="s">
        <v>19</v>
      </c>
      <c r="G30" s="2" t="s">
        <v>21</v>
      </c>
      <c r="I30" s="45">
        <v>2100</v>
      </c>
      <c r="J30" s="46"/>
    </row>
    <row r="31" spans="1:10" ht="15">
      <c r="A31" s="2" t="s">
        <v>20</v>
      </c>
      <c r="G31" s="2" t="s">
        <v>22</v>
      </c>
      <c r="I31" s="47"/>
      <c r="J31" s="48"/>
    </row>
    <row r="32" spans="1:10" ht="15">
      <c r="A32" s="51"/>
      <c r="B32" s="51"/>
      <c r="C32" s="51"/>
      <c r="D32" s="51"/>
      <c r="E32" s="51"/>
      <c r="F32" s="51"/>
      <c r="I32" s="49"/>
      <c r="J32" s="50"/>
    </row>
    <row r="33" ht="9.75" customHeight="1"/>
    <row r="34" spans="1:10" ht="15">
      <c r="A34" s="2" t="s">
        <v>23</v>
      </c>
      <c r="G34" s="2" t="s">
        <v>25</v>
      </c>
      <c r="I34" s="45">
        <v>213</v>
      </c>
      <c r="J34" s="46"/>
    </row>
    <row r="35" spans="1:10" ht="15">
      <c r="A35" s="2" t="s">
        <v>24</v>
      </c>
      <c r="G35" s="2" t="s">
        <v>26</v>
      </c>
      <c r="I35" s="47"/>
      <c r="J35" s="48"/>
    </row>
    <row r="36" spans="1:10" ht="15">
      <c r="A36" s="51" t="s">
        <v>183</v>
      </c>
      <c r="B36" s="51"/>
      <c r="C36" s="51"/>
      <c r="D36" s="51"/>
      <c r="E36" s="51"/>
      <c r="F36" s="51"/>
      <c r="G36" s="51"/>
      <c r="I36" s="49"/>
      <c r="J36" s="50"/>
    </row>
    <row r="37" ht="9.75" customHeight="1"/>
    <row r="38" spans="1:10" ht="15">
      <c r="A38" s="2" t="s">
        <v>27</v>
      </c>
      <c r="G38" s="2" t="s">
        <v>29</v>
      </c>
      <c r="I38" s="52" t="s">
        <v>186</v>
      </c>
      <c r="J38" s="53"/>
    </row>
    <row r="39" spans="1:10" ht="15">
      <c r="A39" s="2" t="s">
        <v>28</v>
      </c>
      <c r="G39" s="2" t="s">
        <v>30</v>
      </c>
      <c r="I39" s="54"/>
      <c r="J39" s="55"/>
    </row>
    <row r="40" spans="1:10" ht="15">
      <c r="A40" s="15" t="s">
        <v>184</v>
      </c>
      <c r="B40" s="15"/>
      <c r="C40" s="15"/>
      <c r="D40" s="15"/>
      <c r="E40" s="15"/>
      <c r="F40" s="15"/>
      <c r="G40" s="15"/>
      <c r="I40" s="56"/>
      <c r="J40" s="57"/>
    </row>
    <row r="41" ht="9.75" customHeight="1"/>
    <row r="42" spans="1:10" ht="15">
      <c r="A42" s="2" t="s">
        <v>31</v>
      </c>
      <c r="G42" s="2" t="s">
        <v>33</v>
      </c>
      <c r="I42" s="58">
        <v>200057793</v>
      </c>
      <c r="J42" s="59"/>
    </row>
    <row r="43" spans="1:10" ht="15">
      <c r="A43" s="2" t="s">
        <v>32</v>
      </c>
      <c r="G43" s="2" t="s">
        <v>34</v>
      </c>
      <c r="I43" s="60"/>
      <c r="J43" s="61"/>
    </row>
    <row r="44" ht="9.75" customHeight="1"/>
    <row r="45" spans="1:10" ht="15">
      <c r="A45" s="2" t="s">
        <v>35</v>
      </c>
      <c r="C45" s="3" t="s">
        <v>192</v>
      </c>
      <c r="G45" s="2" t="s">
        <v>37</v>
      </c>
      <c r="I45" s="45">
        <v>1714401</v>
      </c>
      <c r="J45" s="46"/>
    </row>
    <row r="46" spans="1:10" ht="15">
      <c r="A46" s="2" t="s">
        <v>36</v>
      </c>
      <c r="C46" s="3"/>
      <c r="G46" s="2" t="s">
        <v>38</v>
      </c>
      <c r="I46" s="49"/>
      <c r="J46" s="50"/>
    </row>
    <row r="47" ht="9.75" customHeight="1"/>
    <row r="48" spans="1:10" ht="15">
      <c r="A48" s="2" t="s">
        <v>39</v>
      </c>
      <c r="C48" s="51" t="s">
        <v>193</v>
      </c>
      <c r="D48" s="51"/>
      <c r="E48" s="51"/>
      <c r="G48" s="2" t="s">
        <v>41</v>
      </c>
      <c r="I48" s="62"/>
      <c r="J48" s="63"/>
    </row>
    <row r="49" spans="1:10" ht="15">
      <c r="A49" s="2" t="s">
        <v>40</v>
      </c>
      <c r="C49" s="3"/>
      <c r="G49" s="2" t="s">
        <v>42</v>
      </c>
      <c r="I49" s="64"/>
      <c r="J49" s="65"/>
    </row>
    <row r="50" spans="1:10" ht="15">
      <c r="A50" s="3" t="s">
        <v>48</v>
      </c>
      <c r="I50" s="66"/>
      <c r="J50" s="67"/>
    </row>
    <row r="51" ht="9.75" customHeight="1"/>
    <row r="52" spans="1:10" ht="15">
      <c r="A52" s="2" t="s">
        <v>194</v>
      </c>
      <c r="G52" s="2" t="s">
        <v>43</v>
      </c>
      <c r="I52" s="62"/>
      <c r="J52" s="63"/>
    </row>
    <row r="53" spans="1:10" ht="15">
      <c r="A53" s="2" t="s">
        <v>36</v>
      </c>
      <c r="G53" s="2" t="s">
        <v>44</v>
      </c>
      <c r="I53" s="66"/>
      <c r="J53" s="67"/>
    </row>
    <row r="54" ht="9.75" customHeight="1"/>
    <row r="55" spans="7:10" ht="15">
      <c r="G55" s="2" t="s">
        <v>45</v>
      </c>
      <c r="I55" s="45"/>
      <c r="J55" s="46"/>
    </row>
    <row r="56" spans="7:10" ht="15">
      <c r="G56" s="2" t="s">
        <v>46</v>
      </c>
      <c r="I56" s="47"/>
      <c r="J56" s="48"/>
    </row>
    <row r="57" spans="7:10" ht="15">
      <c r="G57" s="2" t="s">
        <v>47</v>
      </c>
      <c r="I57" s="49"/>
      <c r="J57" s="50"/>
    </row>
  </sheetData>
  <sheetProtection/>
  <mergeCells count="34">
    <mergeCell ref="A1:J1"/>
    <mergeCell ref="A2:J2"/>
    <mergeCell ref="A3:J3"/>
    <mergeCell ref="A4:J4"/>
    <mergeCell ref="A5:J5"/>
    <mergeCell ref="A6:J6"/>
    <mergeCell ref="A7:J7"/>
    <mergeCell ref="A8:J8"/>
    <mergeCell ref="A9:J9"/>
    <mergeCell ref="A12:J12"/>
    <mergeCell ref="A13:J13"/>
    <mergeCell ref="A14:J14"/>
    <mergeCell ref="A24:G24"/>
    <mergeCell ref="I26:J28"/>
    <mergeCell ref="A28:E28"/>
    <mergeCell ref="A15:J15"/>
    <mergeCell ref="I17:J17"/>
    <mergeCell ref="I18:J18"/>
    <mergeCell ref="G19:H19"/>
    <mergeCell ref="I19:J20"/>
    <mergeCell ref="G20:H20"/>
    <mergeCell ref="I22:J25"/>
    <mergeCell ref="C48:E48"/>
    <mergeCell ref="I48:J50"/>
    <mergeCell ref="I30:J32"/>
    <mergeCell ref="A32:F32"/>
    <mergeCell ref="I34:J36"/>
    <mergeCell ref="A36:G36"/>
    <mergeCell ref="I52:J53"/>
    <mergeCell ref="I55:J57"/>
    <mergeCell ref="I16:J16"/>
    <mergeCell ref="I38:J40"/>
    <mergeCell ref="I42:J43"/>
    <mergeCell ref="I45:J46"/>
  </mergeCells>
  <printOptions/>
  <pageMargins left="0.24" right="0.75" top="0.25" bottom="0.22" header="0.34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60" zoomScalePageLayoutView="0" workbookViewId="0" topLeftCell="A7">
      <selection activeCell="A14" sqref="A14:J15"/>
    </sheetView>
  </sheetViews>
  <sheetFormatPr defaultColWidth="9.140625" defaultRowHeight="12.75"/>
  <cols>
    <col min="1" max="7" width="9.140625" style="2" customWidth="1"/>
    <col min="8" max="8" width="11.00390625" style="2" customWidth="1"/>
    <col min="9" max="16384" width="9.140625" style="2" customWidth="1"/>
  </cols>
  <sheetData>
    <row r="1" spans="1:10" ht="1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5">
      <c r="A3" s="89" t="s">
        <v>2</v>
      </c>
      <c r="B3" s="89"/>
      <c r="C3" s="89"/>
      <c r="D3" s="89"/>
      <c r="E3" s="89"/>
      <c r="F3" s="89"/>
      <c r="G3" s="89"/>
      <c r="H3" s="89"/>
      <c r="I3" s="89"/>
      <c r="J3" s="89"/>
    </row>
    <row r="4" spans="1:10" ht="15">
      <c r="A4" s="89" t="s">
        <v>3</v>
      </c>
      <c r="B4" s="89"/>
      <c r="C4" s="89"/>
      <c r="D4" s="89"/>
      <c r="E4" s="89"/>
      <c r="F4" s="89"/>
      <c r="G4" s="89"/>
      <c r="H4" s="89"/>
      <c r="I4" s="89"/>
      <c r="J4" s="89"/>
    </row>
    <row r="5" spans="1:10" ht="15">
      <c r="A5" s="89"/>
      <c r="B5" s="89"/>
      <c r="C5" s="89"/>
      <c r="D5" s="89"/>
      <c r="E5" s="89"/>
      <c r="F5" s="89"/>
      <c r="G5" s="89"/>
      <c r="H5" s="89"/>
      <c r="I5" s="89"/>
      <c r="J5" s="89"/>
    </row>
    <row r="6" spans="1:10" ht="15">
      <c r="A6" s="89" t="s">
        <v>4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5">
      <c r="A7" s="89" t="s">
        <v>5</v>
      </c>
      <c r="B7" s="89"/>
      <c r="C7" s="89"/>
      <c r="D7" s="89"/>
      <c r="E7" s="89"/>
      <c r="F7" s="89"/>
      <c r="G7" s="89"/>
      <c r="H7" s="89"/>
      <c r="I7" s="89"/>
      <c r="J7" s="89"/>
    </row>
    <row r="8" spans="1:10" ht="15">
      <c r="A8" s="89" t="s">
        <v>6</v>
      </c>
      <c r="B8" s="89"/>
      <c r="C8" s="89"/>
      <c r="D8" s="89"/>
      <c r="E8" s="89"/>
      <c r="F8" s="89"/>
      <c r="G8" s="89"/>
      <c r="H8" s="89"/>
      <c r="I8" s="89"/>
      <c r="J8" s="89"/>
    </row>
    <row r="9" spans="1:10" ht="15">
      <c r="A9" s="89" t="s">
        <v>7</v>
      </c>
      <c r="B9" s="89"/>
      <c r="C9" s="89"/>
      <c r="D9" s="89"/>
      <c r="E9" s="89"/>
      <c r="F9" s="89"/>
      <c r="G9" s="89"/>
      <c r="H9" s="89"/>
      <c r="I9" s="89"/>
      <c r="J9" s="89"/>
    </row>
    <row r="12" spans="1:10" ht="15">
      <c r="A12" s="90" t="s">
        <v>60</v>
      </c>
      <c r="B12" s="90"/>
      <c r="C12" s="90"/>
      <c r="D12" s="90"/>
      <c r="E12" s="90"/>
      <c r="F12" s="90"/>
      <c r="G12" s="90"/>
      <c r="H12" s="90"/>
      <c r="I12" s="90"/>
      <c r="J12" s="90"/>
    </row>
    <row r="13" spans="1:10" ht="15">
      <c r="A13" s="90" t="s">
        <v>61</v>
      </c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15">
      <c r="A14" s="77" t="s">
        <v>205</v>
      </c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5">
      <c r="A15" s="77" t="s">
        <v>206</v>
      </c>
      <c r="B15" s="77"/>
      <c r="C15" s="77"/>
      <c r="D15" s="77"/>
      <c r="E15" s="77"/>
      <c r="F15" s="77"/>
      <c r="G15" s="77"/>
      <c r="H15" s="77"/>
      <c r="I15" s="77"/>
      <c r="J15" s="77"/>
    </row>
    <row r="16" spans="9:10" ht="15">
      <c r="I16" s="78" t="s">
        <v>195</v>
      </c>
      <c r="J16" s="78"/>
    </row>
    <row r="17" spans="9:10" ht="15">
      <c r="I17" s="79" t="s">
        <v>8</v>
      </c>
      <c r="J17" s="80"/>
    </row>
    <row r="18" spans="9:10" ht="15">
      <c r="I18" s="81" t="s">
        <v>9</v>
      </c>
      <c r="J18" s="82"/>
    </row>
    <row r="19" spans="7:10" ht="15">
      <c r="G19" s="83" t="s">
        <v>10</v>
      </c>
      <c r="H19" s="84"/>
      <c r="I19" s="85" t="s">
        <v>180</v>
      </c>
      <c r="J19" s="86"/>
    </row>
    <row r="20" spans="7:10" ht="15">
      <c r="G20" s="83" t="s">
        <v>11</v>
      </c>
      <c r="H20" s="84"/>
      <c r="I20" s="87"/>
      <c r="J20" s="88"/>
    </row>
    <row r="21" ht="9.75" customHeight="1"/>
    <row r="22" spans="1:10" ht="15" customHeight="1">
      <c r="A22" s="2" t="s">
        <v>12</v>
      </c>
      <c r="G22" s="2" t="s">
        <v>14</v>
      </c>
      <c r="I22" s="71" t="s">
        <v>190</v>
      </c>
      <c r="J22" s="72"/>
    </row>
    <row r="23" spans="1:10" ht="15">
      <c r="A23" s="2" t="s">
        <v>13</v>
      </c>
      <c r="G23" s="2" t="s">
        <v>15</v>
      </c>
      <c r="I23" s="73"/>
      <c r="J23" s="74"/>
    </row>
    <row r="24" spans="1:10" ht="15">
      <c r="A24" s="51" t="s">
        <v>191</v>
      </c>
      <c r="B24" s="51"/>
      <c r="C24" s="51"/>
      <c r="D24" s="51"/>
      <c r="E24" s="51"/>
      <c r="F24" s="51"/>
      <c r="G24" s="51"/>
      <c r="I24" s="73"/>
      <c r="J24" s="74"/>
    </row>
    <row r="25" spans="9:10" ht="9.75" customHeight="1">
      <c r="I25" s="75"/>
      <c r="J25" s="76"/>
    </row>
    <row r="26" spans="1:10" ht="15">
      <c r="A26" s="2" t="s">
        <v>16</v>
      </c>
      <c r="G26" s="2" t="s">
        <v>18</v>
      </c>
      <c r="I26" s="58">
        <v>84119</v>
      </c>
      <c r="J26" s="59"/>
    </row>
    <row r="27" spans="1:10" ht="15">
      <c r="A27" s="2" t="s">
        <v>17</v>
      </c>
      <c r="G27" s="2" t="s">
        <v>201</v>
      </c>
      <c r="I27" s="68"/>
      <c r="J27" s="69"/>
    </row>
    <row r="28" spans="1:10" ht="15">
      <c r="A28" s="51" t="s">
        <v>185</v>
      </c>
      <c r="B28" s="51"/>
      <c r="C28" s="51"/>
      <c r="D28" s="51"/>
      <c r="E28" s="51"/>
      <c r="I28" s="60"/>
      <c r="J28" s="61"/>
    </row>
    <row r="29" ht="9.75" customHeight="1"/>
    <row r="30" spans="1:10" ht="15">
      <c r="A30" s="2" t="s">
        <v>19</v>
      </c>
      <c r="G30" s="2" t="s">
        <v>21</v>
      </c>
      <c r="I30" s="45">
        <v>2100</v>
      </c>
      <c r="J30" s="46"/>
    </row>
    <row r="31" spans="1:10" ht="15">
      <c r="A31" s="2" t="s">
        <v>20</v>
      </c>
      <c r="G31" s="2" t="s">
        <v>22</v>
      </c>
      <c r="I31" s="47"/>
      <c r="J31" s="48"/>
    </row>
    <row r="32" spans="1:10" ht="15">
      <c r="A32" s="51"/>
      <c r="B32" s="51"/>
      <c r="C32" s="51"/>
      <c r="D32" s="51"/>
      <c r="E32" s="51"/>
      <c r="F32" s="51"/>
      <c r="I32" s="49"/>
      <c r="J32" s="50"/>
    </row>
    <row r="33" ht="9.75" customHeight="1"/>
    <row r="34" spans="1:10" ht="15">
      <c r="A34" s="2" t="s">
        <v>23</v>
      </c>
      <c r="G34" s="2" t="s">
        <v>25</v>
      </c>
      <c r="I34" s="45">
        <v>213</v>
      </c>
      <c r="J34" s="46"/>
    </row>
    <row r="35" spans="1:10" ht="15">
      <c r="A35" s="2" t="s">
        <v>24</v>
      </c>
      <c r="G35" s="2" t="s">
        <v>26</v>
      </c>
      <c r="I35" s="47"/>
      <c r="J35" s="48"/>
    </row>
    <row r="36" spans="1:10" ht="15">
      <c r="A36" s="51" t="s">
        <v>183</v>
      </c>
      <c r="B36" s="51"/>
      <c r="C36" s="51"/>
      <c r="D36" s="51"/>
      <c r="E36" s="51"/>
      <c r="F36" s="51"/>
      <c r="G36" s="51"/>
      <c r="I36" s="49"/>
      <c r="J36" s="50"/>
    </row>
    <row r="37" ht="9.75" customHeight="1"/>
    <row r="38" spans="1:10" ht="15" customHeight="1">
      <c r="A38" s="2" t="s">
        <v>27</v>
      </c>
      <c r="G38" s="2" t="s">
        <v>29</v>
      </c>
      <c r="I38" s="52" t="s">
        <v>186</v>
      </c>
      <c r="J38" s="53"/>
    </row>
    <row r="39" spans="1:10" ht="15">
      <c r="A39" s="2" t="s">
        <v>28</v>
      </c>
      <c r="G39" s="2" t="s">
        <v>30</v>
      </c>
      <c r="I39" s="54"/>
      <c r="J39" s="55"/>
    </row>
    <row r="40" spans="1:10" ht="15">
      <c r="A40" s="15" t="s">
        <v>184</v>
      </c>
      <c r="B40" s="15"/>
      <c r="C40" s="15"/>
      <c r="D40" s="15"/>
      <c r="E40" s="15"/>
      <c r="F40" s="15"/>
      <c r="G40" s="15"/>
      <c r="I40" s="56"/>
      <c r="J40" s="57"/>
    </row>
    <row r="41" ht="9.75" customHeight="1"/>
    <row r="42" spans="1:10" ht="15">
      <c r="A42" s="2" t="s">
        <v>31</v>
      </c>
      <c r="G42" s="2" t="s">
        <v>33</v>
      </c>
      <c r="I42" s="58">
        <v>200057793</v>
      </c>
      <c r="J42" s="59"/>
    </row>
    <row r="43" spans="1:10" ht="15">
      <c r="A43" s="2" t="s">
        <v>32</v>
      </c>
      <c r="G43" s="2" t="s">
        <v>34</v>
      </c>
      <c r="I43" s="60"/>
      <c r="J43" s="61"/>
    </row>
    <row r="44" ht="9.75" customHeight="1"/>
    <row r="45" spans="1:10" ht="15">
      <c r="A45" s="2" t="s">
        <v>35</v>
      </c>
      <c r="C45" s="3" t="s">
        <v>192</v>
      </c>
      <c r="G45" s="2" t="s">
        <v>37</v>
      </c>
      <c r="I45" s="45">
        <v>1714401</v>
      </c>
      <c r="J45" s="46"/>
    </row>
    <row r="46" spans="1:10" ht="15">
      <c r="A46" s="2" t="s">
        <v>36</v>
      </c>
      <c r="C46" s="3"/>
      <c r="G46" s="2" t="s">
        <v>38</v>
      </c>
      <c r="I46" s="49"/>
      <c r="J46" s="50"/>
    </row>
    <row r="47" ht="9.75" customHeight="1"/>
    <row r="48" spans="1:10" ht="15">
      <c r="A48" s="2" t="s">
        <v>39</v>
      </c>
      <c r="C48" s="51" t="s">
        <v>193</v>
      </c>
      <c r="D48" s="51"/>
      <c r="E48" s="51"/>
      <c r="G48" s="2" t="s">
        <v>41</v>
      </c>
      <c r="I48" s="62"/>
      <c r="J48" s="63"/>
    </row>
    <row r="49" spans="1:10" ht="15">
      <c r="A49" s="2" t="s">
        <v>40</v>
      </c>
      <c r="C49" s="3"/>
      <c r="G49" s="2" t="s">
        <v>42</v>
      </c>
      <c r="I49" s="64"/>
      <c r="J49" s="65"/>
    </row>
    <row r="50" spans="1:10" ht="15">
      <c r="A50" s="3" t="s">
        <v>48</v>
      </c>
      <c r="I50" s="66"/>
      <c r="J50" s="67"/>
    </row>
    <row r="51" ht="9.75" customHeight="1"/>
    <row r="52" spans="1:10" ht="15">
      <c r="A52" s="2" t="s">
        <v>194</v>
      </c>
      <c r="G52" s="2" t="s">
        <v>43</v>
      </c>
      <c r="I52" s="62"/>
      <c r="J52" s="63"/>
    </row>
    <row r="53" spans="1:10" ht="15">
      <c r="A53" s="2" t="s">
        <v>36</v>
      </c>
      <c r="G53" s="2" t="s">
        <v>44</v>
      </c>
      <c r="I53" s="66"/>
      <c r="J53" s="67"/>
    </row>
    <row r="54" ht="9.75" customHeight="1"/>
    <row r="55" spans="7:10" ht="15">
      <c r="G55" s="2" t="s">
        <v>45</v>
      </c>
      <c r="I55" s="45"/>
      <c r="J55" s="46"/>
    </row>
    <row r="56" spans="7:10" ht="15">
      <c r="G56" s="2" t="s">
        <v>46</v>
      </c>
      <c r="I56" s="47"/>
      <c r="J56" s="48"/>
    </row>
    <row r="57" spans="7:10" ht="15">
      <c r="G57" s="2" t="s">
        <v>47</v>
      </c>
      <c r="I57" s="49"/>
      <c r="J57" s="50"/>
    </row>
  </sheetData>
  <sheetProtection/>
  <mergeCells count="34">
    <mergeCell ref="C48:E48"/>
    <mergeCell ref="A28:E28"/>
    <mergeCell ref="A32:F32"/>
    <mergeCell ref="A36:G36"/>
    <mergeCell ref="I55:J57"/>
    <mergeCell ref="I42:J43"/>
    <mergeCell ref="I45:J46"/>
    <mergeCell ref="I48:J50"/>
    <mergeCell ref="I52:J53"/>
    <mergeCell ref="I26:J28"/>
    <mergeCell ref="A7:J7"/>
    <mergeCell ref="A8:J8"/>
    <mergeCell ref="I30:J32"/>
    <mergeCell ref="I34:J36"/>
    <mergeCell ref="I38:J40"/>
    <mergeCell ref="A15:J15"/>
    <mergeCell ref="G19:H19"/>
    <mergeCell ref="G20:H20"/>
    <mergeCell ref="I19:J20"/>
    <mergeCell ref="A9:J9"/>
    <mergeCell ref="A1:J1"/>
    <mergeCell ref="A2:J2"/>
    <mergeCell ref="A3:J3"/>
    <mergeCell ref="A4:J4"/>
    <mergeCell ref="A5:J5"/>
    <mergeCell ref="A6:J6"/>
    <mergeCell ref="A12:J12"/>
    <mergeCell ref="A13:J13"/>
    <mergeCell ref="A14:J14"/>
    <mergeCell ref="A24:G24"/>
    <mergeCell ref="I16:J16"/>
    <mergeCell ref="I17:J17"/>
    <mergeCell ref="I18:J18"/>
    <mergeCell ref="I22:J2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6"/>
  <sheetViews>
    <sheetView view="pageBreakPreview" zoomScaleNormal="130" zoomScaleSheetLayoutView="100" zoomScalePageLayoutView="0" workbookViewId="0" topLeftCell="A22">
      <selection activeCell="E6" sqref="E6:E7"/>
    </sheetView>
  </sheetViews>
  <sheetFormatPr defaultColWidth="9.140625" defaultRowHeight="12.75"/>
  <cols>
    <col min="1" max="1" width="48.57421875" style="1" customWidth="1"/>
    <col min="2" max="2" width="7.00390625" style="1" customWidth="1"/>
    <col min="3" max="3" width="10.140625" style="1" customWidth="1"/>
    <col min="4" max="4" width="12.57421875" style="1" customWidth="1"/>
    <col min="5" max="5" width="11.00390625" style="1" customWidth="1"/>
    <col min="6" max="6" width="10.421875" style="1" customWidth="1"/>
    <col min="7" max="16384" width="9.140625" style="1" customWidth="1"/>
  </cols>
  <sheetData>
    <row r="1" spans="1:6" ht="12.75" customHeight="1">
      <c r="A1" s="121" t="s">
        <v>49</v>
      </c>
      <c r="B1" s="124" t="s">
        <v>50</v>
      </c>
      <c r="C1" s="127" t="s">
        <v>64</v>
      </c>
      <c r="D1" s="128"/>
      <c r="E1" s="127" t="s">
        <v>66</v>
      </c>
      <c r="F1" s="128"/>
    </row>
    <row r="2" spans="1:6" ht="12.75">
      <c r="A2" s="122"/>
      <c r="B2" s="125"/>
      <c r="C2" s="129"/>
      <c r="D2" s="130"/>
      <c r="E2" s="129"/>
      <c r="F2" s="130"/>
    </row>
    <row r="3" spans="1:6" ht="12.75" customHeight="1">
      <c r="A3" s="122"/>
      <c r="B3" s="125"/>
      <c r="C3" s="124" t="s">
        <v>62</v>
      </c>
      <c r="D3" s="124" t="s">
        <v>63</v>
      </c>
      <c r="E3" s="124" t="s">
        <v>62</v>
      </c>
      <c r="F3" s="124" t="s">
        <v>63</v>
      </c>
    </row>
    <row r="4" spans="1:6" ht="39" customHeight="1">
      <c r="A4" s="123"/>
      <c r="B4" s="126"/>
      <c r="C4" s="126"/>
      <c r="D4" s="126"/>
      <c r="E4" s="126"/>
      <c r="F4" s="126"/>
    </row>
    <row r="5" spans="1:6" ht="12.75">
      <c r="A5" s="14">
        <v>1</v>
      </c>
      <c r="B5" s="14">
        <v>2</v>
      </c>
      <c r="C5" s="14">
        <v>5</v>
      </c>
      <c r="D5" s="14">
        <v>4</v>
      </c>
      <c r="E5" s="14">
        <v>5</v>
      </c>
      <c r="F5" s="14">
        <v>6</v>
      </c>
    </row>
    <row r="6" spans="1:7" s="4" customFormat="1" ht="12" customHeight="1">
      <c r="A6" s="8" t="s">
        <v>67</v>
      </c>
      <c r="B6" s="109" t="s">
        <v>51</v>
      </c>
      <c r="C6" s="108">
        <f>'1 гос.з.'!C6:C7+'1 народ х.'!C6:C7</f>
        <v>3296567.1</v>
      </c>
      <c r="D6" s="102"/>
      <c r="E6" s="108">
        <f>'1 гос.з.'!E6:E7+'1 народ х.'!E6:E7</f>
        <v>4090956.1999999997</v>
      </c>
      <c r="F6" s="102"/>
      <c r="G6" s="22"/>
    </row>
    <row r="7" spans="1:6" s="4" customFormat="1" ht="12" customHeight="1">
      <c r="A7" s="9" t="s">
        <v>69</v>
      </c>
      <c r="B7" s="111"/>
      <c r="C7" s="116"/>
      <c r="D7" s="104"/>
      <c r="E7" s="116"/>
      <c r="F7" s="104"/>
    </row>
    <row r="8" spans="1:6" s="4" customFormat="1" ht="12" customHeight="1">
      <c r="A8" s="11" t="s">
        <v>68</v>
      </c>
      <c r="B8" s="109" t="s">
        <v>52</v>
      </c>
      <c r="C8" s="108"/>
      <c r="D8" s="108">
        <f>'1 гос.з.'!D8:D9+'1 народ х.'!D8:D9</f>
        <v>2126856.625</v>
      </c>
      <c r="E8" s="108"/>
      <c r="F8" s="108">
        <f>'1 народ х.'!F8:F9+'1 гос.з.'!F8:F9</f>
        <v>2289145.03018</v>
      </c>
    </row>
    <row r="9" spans="1:6" s="4" customFormat="1" ht="12" customHeight="1">
      <c r="A9" s="13" t="s">
        <v>70</v>
      </c>
      <c r="B9" s="111"/>
      <c r="C9" s="116"/>
      <c r="D9" s="116"/>
      <c r="E9" s="116"/>
      <c r="F9" s="116"/>
    </row>
    <row r="10" spans="1:6" s="4" customFormat="1" ht="12" customHeight="1">
      <c r="A10" s="11" t="s">
        <v>71</v>
      </c>
      <c r="B10" s="109" t="s">
        <v>53</v>
      </c>
      <c r="C10" s="108">
        <f>+C6-D8</f>
        <v>1169710.475</v>
      </c>
      <c r="D10" s="102"/>
      <c r="E10" s="108">
        <f>+E6-F8</f>
        <v>1801811.16982</v>
      </c>
      <c r="F10" s="102"/>
    </row>
    <row r="11" spans="1:6" s="4" customFormat="1" ht="12" customHeight="1">
      <c r="A11" s="13" t="s">
        <v>72</v>
      </c>
      <c r="B11" s="110"/>
      <c r="C11" s="119"/>
      <c r="D11" s="103"/>
      <c r="E11" s="119"/>
      <c r="F11" s="103"/>
    </row>
    <row r="12" spans="1:7" s="4" customFormat="1" ht="12" customHeight="1">
      <c r="A12" s="13" t="s">
        <v>73</v>
      </c>
      <c r="B12" s="110"/>
      <c r="C12" s="119"/>
      <c r="D12" s="103"/>
      <c r="E12" s="119"/>
      <c r="F12" s="103"/>
      <c r="G12" s="22"/>
    </row>
    <row r="13" spans="1:9" s="4" customFormat="1" ht="12" customHeight="1">
      <c r="A13" s="12" t="s">
        <v>74</v>
      </c>
      <c r="B13" s="111"/>
      <c r="C13" s="116"/>
      <c r="D13" s="104"/>
      <c r="E13" s="116"/>
      <c r="F13" s="104"/>
      <c r="H13" s="39"/>
      <c r="I13" s="39"/>
    </row>
    <row r="14" spans="1:6" s="4" customFormat="1" ht="12" customHeight="1">
      <c r="A14" s="11" t="s">
        <v>75</v>
      </c>
      <c r="B14" s="117" t="s">
        <v>54</v>
      </c>
      <c r="C14" s="102"/>
      <c r="D14" s="108">
        <f>SUM(D20:D23)</f>
        <v>1176960.4950000006</v>
      </c>
      <c r="E14" s="102"/>
      <c r="F14" s="131">
        <f>SUM(F20:F23)</f>
        <v>1809217.8716175002</v>
      </c>
    </row>
    <row r="15" spans="1:6" s="4" customFormat="1" ht="12" customHeight="1">
      <c r="A15" s="13" t="s">
        <v>76</v>
      </c>
      <c r="B15" s="120"/>
      <c r="C15" s="103"/>
      <c r="D15" s="119"/>
      <c r="E15" s="103"/>
      <c r="F15" s="132"/>
    </row>
    <row r="16" spans="1:6" s="4" customFormat="1" ht="12" customHeight="1">
      <c r="A16" s="13" t="s">
        <v>77</v>
      </c>
      <c r="B16" s="120"/>
      <c r="C16" s="103"/>
      <c r="D16" s="119"/>
      <c r="E16" s="103"/>
      <c r="F16" s="132"/>
    </row>
    <row r="17" spans="1:6" s="4" customFormat="1" ht="12" customHeight="1">
      <c r="A17" s="12" t="s">
        <v>78</v>
      </c>
      <c r="B17" s="118"/>
      <c r="C17" s="104"/>
      <c r="D17" s="116"/>
      <c r="E17" s="104"/>
      <c r="F17" s="133"/>
    </row>
    <row r="18" spans="1:6" s="4" customFormat="1" ht="12" customHeight="1">
      <c r="A18" s="11" t="s">
        <v>79</v>
      </c>
      <c r="B18" s="117" t="s">
        <v>55</v>
      </c>
      <c r="C18" s="102"/>
      <c r="D18" s="108"/>
      <c r="E18" s="102"/>
      <c r="F18" s="108"/>
    </row>
    <row r="19" spans="1:6" s="4" customFormat="1" ht="12" customHeight="1">
      <c r="A19" s="12" t="s">
        <v>80</v>
      </c>
      <c r="B19" s="118"/>
      <c r="C19" s="104"/>
      <c r="D19" s="116"/>
      <c r="E19" s="104"/>
      <c r="F19" s="116"/>
    </row>
    <row r="20" spans="1:6" s="4" customFormat="1" ht="12" customHeight="1">
      <c r="A20" s="11" t="s">
        <v>81</v>
      </c>
      <c r="B20" s="109" t="s">
        <v>56</v>
      </c>
      <c r="C20" s="102"/>
      <c r="D20" s="108">
        <f>'1 народ х.'!D20:D21+'1 гос.з.'!D20:D21</f>
        <v>598205.2000000001</v>
      </c>
      <c r="E20" s="102"/>
      <c r="F20" s="108">
        <f>'1 народ х.'!F20:F21+'1 гос.з.'!F20:F21</f>
        <v>761203.2</v>
      </c>
    </row>
    <row r="21" spans="1:6" s="4" customFormat="1" ht="12" customHeight="1">
      <c r="A21" s="12" t="s">
        <v>82</v>
      </c>
      <c r="B21" s="111"/>
      <c r="C21" s="104"/>
      <c r="D21" s="116"/>
      <c r="E21" s="104"/>
      <c r="F21" s="116"/>
    </row>
    <row r="22" spans="1:6" s="4" customFormat="1" ht="12" customHeight="1">
      <c r="A22" s="11" t="s">
        <v>85</v>
      </c>
      <c r="B22" s="109" t="s">
        <v>57</v>
      </c>
      <c r="C22" s="102"/>
      <c r="D22" s="108">
        <f>'1 народ х.'!D22:D23+'1 гос.з.'!D22:D23</f>
        <v>578755.2950000004</v>
      </c>
      <c r="E22" s="102"/>
      <c r="F22" s="108">
        <f>'1 народ х.'!F22:F23+'1 гос.з.'!F22:F23</f>
        <v>1048014.6716175001</v>
      </c>
    </row>
    <row r="23" spans="1:6" s="4" customFormat="1" ht="12" customHeight="1">
      <c r="A23" s="13" t="s">
        <v>86</v>
      </c>
      <c r="B23" s="111"/>
      <c r="C23" s="104"/>
      <c r="D23" s="116"/>
      <c r="E23" s="104"/>
      <c r="F23" s="116"/>
    </row>
    <row r="24" spans="1:6" s="4" customFormat="1" ht="12" customHeight="1">
      <c r="A24" s="11" t="s">
        <v>83</v>
      </c>
      <c r="B24" s="109" t="s">
        <v>58</v>
      </c>
      <c r="C24" s="94"/>
      <c r="D24" s="94"/>
      <c r="E24" s="94"/>
      <c r="F24" s="94"/>
    </row>
    <row r="25" spans="1:6" s="4" customFormat="1" ht="12" customHeight="1">
      <c r="A25" s="13" t="s">
        <v>84</v>
      </c>
      <c r="B25" s="110"/>
      <c r="C25" s="96"/>
      <c r="D25" s="96"/>
      <c r="E25" s="96"/>
      <c r="F25" s="96"/>
    </row>
    <row r="26" spans="1:6" s="4" customFormat="1" ht="12" customHeight="1">
      <c r="A26" s="13" t="s">
        <v>87</v>
      </c>
      <c r="B26" s="110"/>
      <c r="C26" s="96"/>
      <c r="D26" s="96"/>
      <c r="E26" s="96"/>
      <c r="F26" s="96"/>
    </row>
    <row r="27" spans="1:6" s="4" customFormat="1" ht="12" customHeight="1">
      <c r="A27" s="12" t="s">
        <v>88</v>
      </c>
      <c r="B27" s="111"/>
      <c r="C27" s="95"/>
      <c r="D27" s="95"/>
      <c r="E27" s="95"/>
      <c r="F27" s="95"/>
    </row>
    <row r="28" spans="1:6" s="4" customFormat="1" ht="12" customHeight="1">
      <c r="A28" s="13" t="s">
        <v>89</v>
      </c>
      <c r="B28" s="109" t="s">
        <v>59</v>
      </c>
      <c r="C28" s="108">
        <f>'1 народ х.'!C28:C29</f>
        <v>8259.1</v>
      </c>
      <c r="D28" s="94"/>
      <c r="E28" s="108">
        <f>'1 народ х.'!E28:E29</f>
        <v>8056.1</v>
      </c>
      <c r="F28" s="94"/>
    </row>
    <row r="29" spans="1:6" s="4" customFormat="1" ht="12" customHeight="1">
      <c r="A29" s="13" t="s">
        <v>90</v>
      </c>
      <c r="B29" s="111"/>
      <c r="C29" s="116"/>
      <c r="D29" s="95"/>
      <c r="E29" s="116"/>
      <c r="F29" s="95"/>
    </row>
    <row r="30" spans="1:6" s="4" customFormat="1" ht="12" customHeight="1">
      <c r="A30" s="11" t="s">
        <v>91</v>
      </c>
      <c r="B30" s="105">
        <v>100</v>
      </c>
      <c r="C30" s="92">
        <f>+C28+C10-D14</f>
        <v>1009.0799999996088</v>
      </c>
      <c r="D30" s="114"/>
      <c r="E30" s="92">
        <f>+E28+E10-F14</f>
        <v>649.3982024998404</v>
      </c>
      <c r="F30" s="114"/>
    </row>
    <row r="31" spans="1:6" s="4" customFormat="1" ht="12" customHeight="1">
      <c r="A31" s="12" t="s">
        <v>92</v>
      </c>
      <c r="B31" s="107"/>
      <c r="C31" s="93"/>
      <c r="D31" s="115"/>
      <c r="E31" s="93"/>
      <c r="F31" s="115"/>
    </row>
    <row r="32" spans="1:6" s="4" customFormat="1" ht="12" customHeight="1">
      <c r="A32" s="13" t="s">
        <v>93</v>
      </c>
      <c r="B32" s="105">
        <v>110</v>
      </c>
      <c r="C32" s="92"/>
      <c r="D32" s="112"/>
      <c r="E32" s="92"/>
      <c r="F32" s="112"/>
    </row>
    <row r="33" spans="1:6" s="4" customFormat="1" ht="12" customHeight="1">
      <c r="A33" s="13" t="s">
        <v>94</v>
      </c>
      <c r="B33" s="106"/>
      <c r="C33" s="93"/>
      <c r="D33" s="113"/>
      <c r="E33" s="93"/>
      <c r="F33" s="113"/>
    </row>
    <row r="34" spans="1:6" s="4" customFormat="1" ht="12" customHeight="1">
      <c r="A34" s="13" t="s">
        <v>96</v>
      </c>
      <c r="B34" s="106"/>
      <c r="C34" s="93"/>
      <c r="D34" s="113"/>
      <c r="E34" s="93"/>
      <c r="F34" s="113"/>
    </row>
    <row r="35" spans="1:6" s="4" customFormat="1" ht="12" customHeight="1">
      <c r="A35" s="13" t="s">
        <v>95</v>
      </c>
      <c r="B35" s="107"/>
      <c r="C35" s="93"/>
      <c r="D35" s="113"/>
      <c r="E35" s="93"/>
      <c r="F35" s="113"/>
    </row>
    <row r="36" spans="1:6" s="4" customFormat="1" ht="12" customHeight="1">
      <c r="A36" s="11" t="s">
        <v>97</v>
      </c>
      <c r="B36" s="105">
        <v>120</v>
      </c>
      <c r="C36" s="94"/>
      <c r="D36" s="94"/>
      <c r="E36" s="94"/>
      <c r="F36" s="94"/>
    </row>
    <row r="37" spans="1:6" s="4" customFormat="1" ht="12" customHeight="1">
      <c r="A37" s="12" t="s">
        <v>98</v>
      </c>
      <c r="B37" s="107"/>
      <c r="C37" s="95"/>
      <c r="D37" s="95"/>
      <c r="E37" s="95"/>
      <c r="F37" s="95"/>
    </row>
    <row r="38" spans="1:6" s="4" customFormat="1" ht="12" customHeight="1">
      <c r="A38" s="11" t="s">
        <v>99</v>
      </c>
      <c r="B38" s="97">
        <v>130</v>
      </c>
      <c r="C38" s="94"/>
      <c r="D38" s="94"/>
      <c r="E38" s="94"/>
      <c r="F38" s="94"/>
    </row>
    <row r="39" spans="1:6" s="4" customFormat="1" ht="12" customHeight="1">
      <c r="A39" s="12" t="s">
        <v>100</v>
      </c>
      <c r="B39" s="99"/>
      <c r="C39" s="95"/>
      <c r="D39" s="95"/>
      <c r="E39" s="95"/>
      <c r="F39" s="95"/>
    </row>
    <row r="40" spans="1:6" s="4" customFormat="1" ht="12" customHeight="1">
      <c r="A40" s="11" t="s">
        <v>101</v>
      </c>
      <c r="B40" s="109">
        <v>140</v>
      </c>
      <c r="C40" s="100"/>
      <c r="D40" s="94"/>
      <c r="E40" s="100"/>
      <c r="F40" s="94"/>
    </row>
    <row r="41" spans="1:6" s="4" customFormat="1" ht="12" customHeight="1">
      <c r="A41" s="12" t="s">
        <v>102</v>
      </c>
      <c r="B41" s="111"/>
      <c r="C41" s="101"/>
      <c r="D41" s="95"/>
      <c r="E41" s="101"/>
      <c r="F41" s="95"/>
    </row>
    <row r="42" spans="1:6" s="4" customFormat="1" ht="12" customHeight="1">
      <c r="A42" s="11" t="s">
        <v>103</v>
      </c>
      <c r="B42" s="109">
        <v>150</v>
      </c>
      <c r="C42" s="94"/>
      <c r="D42" s="94"/>
      <c r="E42" s="94"/>
      <c r="F42" s="94"/>
    </row>
    <row r="43" spans="1:6" s="4" customFormat="1" ht="12" customHeight="1">
      <c r="A43" s="12" t="s">
        <v>104</v>
      </c>
      <c r="B43" s="111"/>
      <c r="C43" s="95"/>
      <c r="D43" s="95"/>
      <c r="E43" s="95"/>
      <c r="F43" s="95"/>
    </row>
    <row r="44" spans="1:6" s="4" customFormat="1" ht="12" customHeight="1">
      <c r="A44" s="13" t="s">
        <v>105</v>
      </c>
      <c r="B44" s="109">
        <v>160</v>
      </c>
      <c r="C44" s="94"/>
      <c r="D44" s="94"/>
      <c r="E44" s="94"/>
      <c r="F44" s="94"/>
    </row>
    <row r="45" spans="1:6" s="4" customFormat="1" ht="12" customHeight="1">
      <c r="A45" s="13" t="s">
        <v>106</v>
      </c>
      <c r="B45" s="111"/>
      <c r="C45" s="95"/>
      <c r="D45" s="95"/>
      <c r="E45" s="95"/>
      <c r="F45" s="95"/>
    </row>
    <row r="46" spans="1:6" s="4" customFormat="1" ht="12" customHeight="1">
      <c r="A46" s="11" t="s">
        <v>107</v>
      </c>
      <c r="B46" s="109">
        <v>170</v>
      </c>
      <c r="C46" s="94"/>
      <c r="D46" s="102"/>
      <c r="E46" s="94"/>
      <c r="F46" s="102"/>
    </row>
    <row r="47" spans="1:6" s="4" customFormat="1" ht="12" customHeight="1">
      <c r="A47" s="13" t="s">
        <v>108</v>
      </c>
      <c r="B47" s="110"/>
      <c r="C47" s="96"/>
      <c r="D47" s="103"/>
      <c r="E47" s="96"/>
      <c r="F47" s="103"/>
    </row>
    <row r="48" spans="1:6" s="4" customFormat="1" ht="12" customHeight="1">
      <c r="A48" s="13" t="s">
        <v>109</v>
      </c>
      <c r="B48" s="110"/>
      <c r="C48" s="96"/>
      <c r="D48" s="103"/>
      <c r="E48" s="96"/>
      <c r="F48" s="103"/>
    </row>
    <row r="49" spans="1:6" s="4" customFormat="1" ht="12" customHeight="1">
      <c r="A49" s="12" t="s">
        <v>110</v>
      </c>
      <c r="B49" s="111"/>
      <c r="C49" s="95"/>
      <c r="D49" s="104"/>
      <c r="E49" s="95"/>
      <c r="F49" s="104"/>
    </row>
    <row r="50" spans="1:6" s="4" customFormat="1" ht="12" customHeight="1">
      <c r="A50" s="11" t="s">
        <v>111</v>
      </c>
      <c r="B50" s="105">
        <v>180</v>
      </c>
      <c r="C50" s="94"/>
      <c r="D50" s="94"/>
      <c r="E50" s="94"/>
      <c r="F50" s="94"/>
    </row>
    <row r="51" spans="1:6" s="4" customFormat="1" ht="12" customHeight="1">
      <c r="A51" s="12" t="s">
        <v>112</v>
      </c>
      <c r="B51" s="107"/>
      <c r="C51" s="95"/>
      <c r="D51" s="95"/>
      <c r="E51" s="95"/>
      <c r="F51" s="95"/>
    </row>
    <row r="52" spans="1:6" s="4" customFormat="1" ht="12" customHeight="1">
      <c r="A52" s="11" t="s">
        <v>113</v>
      </c>
      <c r="B52" s="105">
        <v>190</v>
      </c>
      <c r="C52" s="94"/>
      <c r="D52" s="94"/>
      <c r="E52" s="94"/>
      <c r="F52" s="94"/>
    </row>
    <row r="53" spans="1:14" s="4" customFormat="1" ht="12" customHeight="1">
      <c r="A53" s="13" t="s">
        <v>114</v>
      </c>
      <c r="B53" s="106"/>
      <c r="C53" s="96"/>
      <c r="D53" s="96"/>
      <c r="E53" s="96"/>
      <c r="F53" s="96"/>
      <c r="N53" s="92"/>
    </row>
    <row r="54" spans="1:14" s="4" customFormat="1" ht="12" customHeight="1">
      <c r="A54" s="12" t="s">
        <v>115</v>
      </c>
      <c r="B54" s="107"/>
      <c r="C54" s="95"/>
      <c r="D54" s="95"/>
      <c r="E54" s="95"/>
      <c r="F54" s="95"/>
      <c r="N54" s="93"/>
    </row>
    <row r="55" spans="1:6" s="4" customFormat="1" ht="12" customHeight="1">
      <c r="A55" s="11" t="s">
        <v>116</v>
      </c>
      <c r="B55" s="105">
        <v>200</v>
      </c>
      <c r="C55" s="94"/>
      <c r="D55" s="94"/>
      <c r="E55" s="94"/>
      <c r="F55" s="94"/>
    </row>
    <row r="56" spans="1:6" s="4" customFormat="1" ht="12" customHeight="1">
      <c r="A56" s="12" t="s">
        <v>117</v>
      </c>
      <c r="B56" s="107"/>
      <c r="C56" s="95"/>
      <c r="D56" s="95"/>
      <c r="E56" s="95"/>
      <c r="F56" s="95"/>
    </row>
    <row r="57" spans="1:6" s="4" customFormat="1" ht="12" customHeight="1">
      <c r="A57" s="11" t="s">
        <v>118</v>
      </c>
      <c r="B57" s="97">
        <v>210</v>
      </c>
      <c r="C57" s="94"/>
      <c r="D57" s="100"/>
      <c r="E57" s="94"/>
      <c r="F57" s="100"/>
    </row>
    <row r="58" spans="1:6" s="4" customFormat="1" ht="12" customHeight="1">
      <c r="A58" s="12" t="s">
        <v>119</v>
      </c>
      <c r="B58" s="99"/>
      <c r="C58" s="95"/>
      <c r="D58" s="101"/>
      <c r="E58" s="95"/>
      <c r="F58" s="101"/>
    </row>
    <row r="59" spans="1:6" s="4" customFormat="1" ht="12" customHeight="1">
      <c r="A59" s="7" t="s">
        <v>120</v>
      </c>
      <c r="B59" s="105">
        <v>220</v>
      </c>
      <c r="C59" s="108">
        <f>+C30</f>
        <v>1009.0799999996088</v>
      </c>
      <c r="D59" s="102"/>
      <c r="E59" s="108">
        <f>+E30</f>
        <v>649.3982024998404</v>
      </c>
      <c r="F59" s="102"/>
    </row>
    <row r="60" spans="1:6" s="4" customFormat="1" ht="12" customHeight="1">
      <c r="A60" s="7" t="s">
        <v>121</v>
      </c>
      <c r="B60" s="106"/>
      <c r="C60" s="103"/>
      <c r="D60" s="103"/>
      <c r="E60" s="103"/>
      <c r="F60" s="103"/>
    </row>
    <row r="61" spans="1:6" s="4" customFormat="1" ht="12" customHeight="1">
      <c r="A61" s="7" t="s">
        <v>65</v>
      </c>
      <c r="B61" s="106"/>
      <c r="C61" s="103"/>
      <c r="D61" s="103"/>
      <c r="E61" s="103"/>
      <c r="F61" s="103"/>
    </row>
    <row r="62" spans="1:6" s="4" customFormat="1" ht="12" customHeight="1">
      <c r="A62" s="7" t="s">
        <v>122</v>
      </c>
      <c r="B62" s="107"/>
      <c r="C62" s="104"/>
      <c r="D62" s="104"/>
      <c r="E62" s="104"/>
      <c r="F62" s="104"/>
    </row>
    <row r="63" spans="1:6" s="4" customFormat="1" ht="12" customHeight="1">
      <c r="A63" s="11" t="s">
        <v>123</v>
      </c>
      <c r="B63" s="97">
        <v>230</v>
      </c>
      <c r="C63" s="94"/>
      <c r="D63" s="94"/>
      <c r="E63" s="94"/>
      <c r="F63" s="94"/>
    </row>
    <row r="64" spans="1:6" s="4" customFormat="1" ht="12" customHeight="1">
      <c r="A64" s="13" t="s">
        <v>124</v>
      </c>
      <c r="B64" s="98"/>
      <c r="C64" s="96"/>
      <c r="D64" s="96"/>
      <c r="E64" s="96"/>
      <c r="F64" s="96"/>
    </row>
    <row r="65" spans="1:6" s="4" customFormat="1" ht="12" customHeight="1">
      <c r="A65" s="10"/>
      <c r="B65" s="99"/>
      <c r="C65" s="95"/>
      <c r="D65" s="95"/>
      <c r="E65" s="95"/>
      <c r="F65" s="95"/>
    </row>
    <row r="66" s="4" customFormat="1" ht="12" customHeight="1">
      <c r="B66" s="5"/>
    </row>
    <row r="67" s="4" customFormat="1" ht="12" customHeight="1">
      <c r="B67" s="5"/>
    </row>
    <row r="68" s="4" customFormat="1" ht="12" customHeight="1">
      <c r="B68" s="5"/>
    </row>
    <row r="69" s="4" customFormat="1" ht="12" customHeight="1">
      <c r="B69" s="5"/>
    </row>
    <row r="70" ht="12" customHeight="1">
      <c r="B70" s="6"/>
    </row>
    <row r="71" ht="12" customHeight="1">
      <c r="B71" s="6"/>
    </row>
    <row r="72" ht="12" customHeight="1">
      <c r="B72" s="6"/>
    </row>
    <row r="73" ht="12" customHeight="1">
      <c r="B73" s="6"/>
    </row>
    <row r="74" ht="12" customHeight="1">
      <c r="B74" s="6"/>
    </row>
    <row r="75" ht="12" customHeight="1">
      <c r="B75" s="6"/>
    </row>
    <row r="76" ht="12" customHeight="1">
      <c r="B76" s="6"/>
    </row>
    <row r="77" ht="12" customHeight="1">
      <c r="B77" s="6"/>
    </row>
    <row r="78" ht="12" customHeight="1">
      <c r="B78" s="6"/>
    </row>
    <row r="79" ht="11.25" customHeight="1">
      <c r="B79" s="6"/>
    </row>
    <row r="80" ht="11.25" customHeight="1">
      <c r="B80" s="6"/>
    </row>
    <row r="81" ht="11.25" customHeight="1">
      <c r="B81" s="6"/>
    </row>
    <row r="82" ht="11.25" customHeight="1">
      <c r="B82" s="6"/>
    </row>
    <row r="83" ht="11.25" customHeight="1">
      <c r="B83" s="6"/>
    </row>
    <row r="84" ht="11.25" customHeight="1">
      <c r="B84" s="6"/>
    </row>
    <row r="85" ht="11.25" customHeight="1">
      <c r="B85" s="6"/>
    </row>
    <row r="86" ht="11.25" customHeight="1">
      <c r="B86" s="6"/>
    </row>
    <row r="87" ht="11.25" customHeight="1">
      <c r="B87" s="6"/>
    </row>
    <row r="88" ht="11.25" customHeight="1">
      <c r="B88" s="6"/>
    </row>
    <row r="89" ht="11.25" customHeight="1">
      <c r="B89" s="6"/>
    </row>
    <row r="90" ht="11.25" customHeight="1">
      <c r="B90" s="6"/>
    </row>
    <row r="91" ht="11.25" customHeight="1">
      <c r="B91" s="6"/>
    </row>
    <row r="92" ht="11.25" customHeight="1">
      <c r="B92" s="6"/>
    </row>
    <row r="93" ht="11.25" customHeight="1">
      <c r="B93" s="6"/>
    </row>
    <row r="94" ht="11.25" customHeight="1">
      <c r="B94" s="6"/>
    </row>
    <row r="95" ht="11.25" customHeight="1">
      <c r="B95" s="6"/>
    </row>
    <row r="96" ht="11.25" customHeight="1">
      <c r="B96" s="6"/>
    </row>
    <row r="97" ht="11.25" customHeight="1">
      <c r="B97" s="6"/>
    </row>
    <row r="98" ht="11.25" customHeight="1">
      <c r="B98" s="6"/>
    </row>
    <row r="99" ht="11.25" customHeight="1">
      <c r="B99" s="6"/>
    </row>
    <row r="100" ht="11.25" customHeight="1">
      <c r="B100" s="6"/>
    </row>
    <row r="101" ht="11.25" customHeight="1">
      <c r="B101" s="6"/>
    </row>
    <row r="102" ht="11.25" customHeight="1">
      <c r="B102" s="6"/>
    </row>
    <row r="103" ht="11.25" customHeight="1">
      <c r="B103" s="6"/>
    </row>
    <row r="104" ht="11.25" customHeight="1">
      <c r="B104" s="6"/>
    </row>
    <row r="105" ht="11.25" customHeight="1">
      <c r="B105" s="6"/>
    </row>
    <row r="106" ht="11.25" customHeight="1">
      <c r="B106" s="6"/>
    </row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</sheetData>
  <sheetProtection/>
  <mergeCells count="124">
    <mergeCell ref="B6:B7"/>
    <mergeCell ref="C6:C7"/>
    <mergeCell ref="D6:D7"/>
    <mergeCell ref="E6:E7"/>
    <mergeCell ref="F6:F7"/>
    <mergeCell ref="B8:B9"/>
    <mergeCell ref="C8:C9"/>
    <mergeCell ref="D10:D13"/>
    <mergeCell ref="E10:E13"/>
    <mergeCell ref="D3:D4"/>
    <mergeCell ref="E3:E4"/>
    <mergeCell ref="F3:F4"/>
    <mergeCell ref="F8:F9"/>
    <mergeCell ref="F10:F13"/>
    <mergeCell ref="D8:D9"/>
    <mergeCell ref="E8:E9"/>
    <mergeCell ref="F18:F19"/>
    <mergeCell ref="B14:B17"/>
    <mergeCell ref="A1:A4"/>
    <mergeCell ref="B1:B4"/>
    <mergeCell ref="C1:D2"/>
    <mergeCell ref="E1:F2"/>
    <mergeCell ref="C3:C4"/>
    <mergeCell ref="F14:F17"/>
    <mergeCell ref="B10:B13"/>
    <mergeCell ref="C10:C13"/>
    <mergeCell ref="C14:C17"/>
    <mergeCell ref="D14:D17"/>
    <mergeCell ref="E14:E17"/>
    <mergeCell ref="C18:C19"/>
    <mergeCell ref="D18:D19"/>
    <mergeCell ref="E18:E19"/>
    <mergeCell ref="C20:C21"/>
    <mergeCell ref="D20:D21"/>
    <mergeCell ref="E20:E21"/>
    <mergeCell ref="D22:D23"/>
    <mergeCell ref="F22:F23"/>
    <mergeCell ref="F20:F21"/>
    <mergeCell ref="B18:B19"/>
    <mergeCell ref="B24:B27"/>
    <mergeCell ref="C24:C27"/>
    <mergeCell ref="D24:D27"/>
    <mergeCell ref="E24:E27"/>
    <mergeCell ref="F24:F27"/>
    <mergeCell ref="B22:B23"/>
    <mergeCell ref="C22:C23"/>
    <mergeCell ref="E22:E23"/>
    <mergeCell ref="B20:B21"/>
    <mergeCell ref="F28:F29"/>
    <mergeCell ref="B30:B31"/>
    <mergeCell ref="C30:C31"/>
    <mergeCell ref="D30:D31"/>
    <mergeCell ref="E30:E31"/>
    <mergeCell ref="F30:F31"/>
    <mergeCell ref="B28:B29"/>
    <mergeCell ref="C28:C29"/>
    <mergeCell ref="D28:D29"/>
    <mergeCell ref="E28:E29"/>
    <mergeCell ref="F32:F35"/>
    <mergeCell ref="B36:B37"/>
    <mergeCell ref="C36:C37"/>
    <mergeCell ref="D36:D37"/>
    <mergeCell ref="E36:E37"/>
    <mergeCell ref="F36:F37"/>
    <mergeCell ref="B32:B35"/>
    <mergeCell ref="C32:C35"/>
    <mergeCell ref="D32:D35"/>
    <mergeCell ref="E32:E35"/>
    <mergeCell ref="F38:F39"/>
    <mergeCell ref="B40:B41"/>
    <mergeCell ref="C40:C41"/>
    <mergeCell ref="D40:D41"/>
    <mergeCell ref="E40:E41"/>
    <mergeCell ref="F40:F41"/>
    <mergeCell ref="B38:B39"/>
    <mergeCell ref="C38:C39"/>
    <mergeCell ref="D38:D39"/>
    <mergeCell ref="E38:E39"/>
    <mergeCell ref="F42:F43"/>
    <mergeCell ref="B44:B45"/>
    <mergeCell ref="C44:C45"/>
    <mergeCell ref="D44:D45"/>
    <mergeCell ref="E44:E45"/>
    <mergeCell ref="F44:F45"/>
    <mergeCell ref="B42:B43"/>
    <mergeCell ref="C42:C43"/>
    <mergeCell ref="D42:D43"/>
    <mergeCell ref="E42:E43"/>
    <mergeCell ref="F46:F49"/>
    <mergeCell ref="B50:B51"/>
    <mergeCell ref="C50:C51"/>
    <mergeCell ref="D50:D51"/>
    <mergeCell ref="F50:F51"/>
    <mergeCell ref="B46:B49"/>
    <mergeCell ref="C46:C49"/>
    <mergeCell ref="D46:D49"/>
    <mergeCell ref="E46:E49"/>
    <mergeCell ref="B59:B62"/>
    <mergeCell ref="F52:F54"/>
    <mergeCell ref="B55:B56"/>
    <mergeCell ref="C59:C62"/>
    <mergeCell ref="D59:D62"/>
    <mergeCell ref="E59:E62"/>
    <mergeCell ref="F55:F56"/>
    <mergeCell ref="B52:B54"/>
    <mergeCell ref="C52:C54"/>
    <mergeCell ref="D52:D54"/>
    <mergeCell ref="B63:B65"/>
    <mergeCell ref="C63:C65"/>
    <mergeCell ref="D63:D65"/>
    <mergeCell ref="E63:E65"/>
    <mergeCell ref="F57:F58"/>
    <mergeCell ref="F59:F62"/>
    <mergeCell ref="B57:B58"/>
    <mergeCell ref="C57:C58"/>
    <mergeCell ref="D57:D58"/>
    <mergeCell ref="E57:E58"/>
    <mergeCell ref="N53:N54"/>
    <mergeCell ref="E50:E51"/>
    <mergeCell ref="C55:C56"/>
    <mergeCell ref="D55:D56"/>
    <mergeCell ref="E55:E56"/>
    <mergeCell ref="F63:F65"/>
    <mergeCell ref="E52:E54"/>
  </mergeCells>
  <printOptions/>
  <pageMargins left="0.24" right="0.24" top="0.27" bottom="0.24" header="0.24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160" zoomScaleSheetLayoutView="160" zoomScalePageLayoutView="0" workbookViewId="0" topLeftCell="A1">
      <selection activeCell="J19" sqref="J19"/>
    </sheetView>
  </sheetViews>
  <sheetFormatPr defaultColWidth="9.140625" defaultRowHeight="12.75"/>
  <cols>
    <col min="1" max="1" width="48.57421875" style="1" customWidth="1"/>
    <col min="2" max="2" width="7.00390625" style="1" customWidth="1"/>
    <col min="3" max="3" width="10.140625" style="1" customWidth="1"/>
    <col min="4" max="4" width="11.28125" style="1" customWidth="1"/>
    <col min="5" max="5" width="11.00390625" style="1" customWidth="1"/>
    <col min="6" max="6" width="10.421875" style="1" customWidth="1"/>
    <col min="7" max="16384" width="9.140625" style="1" customWidth="1"/>
  </cols>
  <sheetData>
    <row r="1" spans="1:6" ht="12.75" customHeight="1">
      <c r="A1" s="121" t="s">
        <v>49</v>
      </c>
      <c r="B1" s="124" t="s">
        <v>50</v>
      </c>
      <c r="C1" s="127" t="s">
        <v>64</v>
      </c>
      <c r="D1" s="128"/>
      <c r="E1" s="127" t="s">
        <v>66</v>
      </c>
      <c r="F1" s="128"/>
    </row>
    <row r="2" spans="1:6" ht="22.5" customHeight="1">
      <c r="A2" s="122"/>
      <c r="B2" s="125"/>
      <c r="C2" s="129"/>
      <c r="D2" s="130"/>
      <c r="E2" s="129"/>
      <c r="F2" s="130"/>
    </row>
    <row r="3" spans="1:6" ht="12.75" customHeight="1">
      <c r="A3" s="122"/>
      <c r="B3" s="125"/>
      <c r="C3" s="124" t="s">
        <v>62</v>
      </c>
      <c r="D3" s="124" t="s">
        <v>63</v>
      </c>
      <c r="E3" s="124" t="s">
        <v>62</v>
      </c>
      <c r="F3" s="124" t="s">
        <v>63</v>
      </c>
    </row>
    <row r="4" spans="1:6" ht="39" customHeight="1">
      <c r="A4" s="123"/>
      <c r="B4" s="126"/>
      <c r="C4" s="126"/>
      <c r="D4" s="126"/>
      <c r="E4" s="126"/>
      <c r="F4" s="126"/>
    </row>
    <row r="5" spans="1:6" ht="12.75">
      <c r="A5" s="14">
        <v>1</v>
      </c>
      <c r="B5" s="14">
        <v>2</v>
      </c>
      <c r="C5" s="14">
        <v>5</v>
      </c>
      <c r="D5" s="14">
        <v>4</v>
      </c>
      <c r="E5" s="14">
        <v>5</v>
      </c>
      <c r="F5" s="14">
        <v>6</v>
      </c>
    </row>
    <row r="6" spans="1:6" s="4" customFormat="1" ht="12" customHeight="1">
      <c r="A6" s="8" t="s">
        <v>67</v>
      </c>
      <c r="B6" s="109" t="s">
        <v>51</v>
      </c>
      <c r="C6" s="108">
        <v>3048002.6</v>
      </c>
      <c r="D6" s="102" t="s">
        <v>188</v>
      </c>
      <c r="E6" s="131">
        <v>3856216.55</v>
      </c>
      <c r="F6" s="102" t="s">
        <v>188</v>
      </c>
    </row>
    <row r="7" spans="1:7" s="4" customFormat="1" ht="12" customHeight="1">
      <c r="A7" s="9" t="s">
        <v>69</v>
      </c>
      <c r="B7" s="111"/>
      <c r="C7" s="116"/>
      <c r="D7" s="104"/>
      <c r="E7" s="133"/>
      <c r="F7" s="104"/>
      <c r="G7" s="22"/>
    </row>
    <row r="8" spans="1:6" s="4" customFormat="1" ht="12" customHeight="1">
      <c r="A8" s="11" t="s">
        <v>68</v>
      </c>
      <c r="B8" s="109" t="s">
        <v>52</v>
      </c>
      <c r="C8" s="102" t="s">
        <v>188</v>
      </c>
      <c r="D8" s="108">
        <v>2061011.605</v>
      </c>
      <c r="E8" s="102" t="s">
        <v>188</v>
      </c>
      <c r="F8" s="108">
        <v>2220483.8688972397</v>
      </c>
    </row>
    <row r="9" spans="1:6" s="4" customFormat="1" ht="12" customHeight="1">
      <c r="A9" s="13" t="s">
        <v>70</v>
      </c>
      <c r="B9" s="111"/>
      <c r="C9" s="104"/>
      <c r="D9" s="116"/>
      <c r="E9" s="104"/>
      <c r="F9" s="116"/>
    </row>
    <row r="10" spans="1:6" s="4" customFormat="1" ht="12" customHeight="1">
      <c r="A10" s="11" t="s">
        <v>71</v>
      </c>
      <c r="B10" s="109" t="s">
        <v>53</v>
      </c>
      <c r="C10" s="108">
        <f>C6-D8</f>
        <v>986990.9950000001</v>
      </c>
      <c r="D10" s="102"/>
      <c r="E10" s="108">
        <f>E6-F8</f>
        <v>1635732.6811027601</v>
      </c>
      <c r="F10" s="102"/>
    </row>
    <row r="11" spans="1:8" s="4" customFormat="1" ht="12" customHeight="1">
      <c r="A11" s="13" t="s">
        <v>72</v>
      </c>
      <c r="B11" s="110"/>
      <c r="C11" s="119"/>
      <c r="D11" s="103"/>
      <c r="E11" s="119"/>
      <c r="F11" s="103"/>
      <c r="H11" s="22"/>
    </row>
    <row r="12" spans="1:7" s="4" customFormat="1" ht="12" customHeight="1">
      <c r="A12" s="13" t="s">
        <v>73</v>
      </c>
      <c r="B12" s="110"/>
      <c r="C12" s="119"/>
      <c r="D12" s="103"/>
      <c r="E12" s="119"/>
      <c r="F12" s="103"/>
      <c r="G12" s="22"/>
    </row>
    <row r="13" spans="1:6" s="4" customFormat="1" ht="12" customHeight="1">
      <c r="A13" s="12" t="s">
        <v>74</v>
      </c>
      <c r="B13" s="111"/>
      <c r="C13" s="116"/>
      <c r="D13" s="104"/>
      <c r="E13" s="116"/>
      <c r="F13" s="104"/>
    </row>
    <row r="14" spans="1:6" s="4" customFormat="1" ht="12" customHeight="1">
      <c r="A14" s="11" t="s">
        <v>75</v>
      </c>
      <c r="B14" s="117" t="s">
        <v>54</v>
      </c>
      <c r="C14" s="108"/>
      <c r="D14" s="108">
        <f>D20+D22</f>
        <v>986990.9950000005</v>
      </c>
      <c r="E14" s="108"/>
      <c r="F14" s="108">
        <f>F20+F22</f>
        <v>1635732.6816375</v>
      </c>
    </row>
    <row r="15" spans="1:7" s="4" customFormat="1" ht="12" customHeight="1">
      <c r="A15" s="13" t="s">
        <v>76</v>
      </c>
      <c r="B15" s="120"/>
      <c r="C15" s="103"/>
      <c r="D15" s="103"/>
      <c r="E15" s="103"/>
      <c r="F15" s="119"/>
      <c r="G15" s="22"/>
    </row>
    <row r="16" spans="1:6" s="4" customFormat="1" ht="12" customHeight="1">
      <c r="A16" s="13" t="s">
        <v>77</v>
      </c>
      <c r="B16" s="120"/>
      <c r="C16" s="103"/>
      <c r="D16" s="103"/>
      <c r="E16" s="103"/>
      <c r="F16" s="119"/>
    </row>
    <row r="17" spans="1:6" s="4" customFormat="1" ht="12" customHeight="1">
      <c r="A17" s="12" t="s">
        <v>78</v>
      </c>
      <c r="B17" s="118"/>
      <c r="C17" s="104"/>
      <c r="D17" s="104"/>
      <c r="E17" s="104"/>
      <c r="F17" s="116"/>
    </row>
    <row r="18" spans="1:6" s="4" customFormat="1" ht="12" customHeight="1">
      <c r="A18" s="11" t="s">
        <v>79</v>
      </c>
      <c r="B18" s="117" t="s">
        <v>55</v>
      </c>
      <c r="C18" s="102"/>
      <c r="D18" s="108"/>
      <c r="E18" s="102"/>
      <c r="F18" s="108"/>
    </row>
    <row r="19" spans="1:6" s="4" customFormat="1" ht="12" customHeight="1">
      <c r="A19" s="12" t="s">
        <v>80</v>
      </c>
      <c r="B19" s="118"/>
      <c r="C19" s="104"/>
      <c r="D19" s="116"/>
      <c r="E19" s="104"/>
      <c r="F19" s="116"/>
    </row>
    <row r="20" spans="1:6" s="4" customFormat="1" ht="12" customHeight="1">
      <c r="A20" s="11" t="s">
        <v>81</v>
      </c>
      <c r="B20" s="109" t="s">
        <v>56</v>
      </c>
      <c r="C20" s="102"/>
      <c r="D20" s="108">
        <v>552272.3</v>
      </c>
      <c r="E20" s="102"/>
      <c r="F20" s="108">
        <v>692510.6181</v>
      </c>
    </row>
    <row r="21" spans="1:6" s="4" customFormat="1" ht="12" customHeight="1">
      <c r="A21" s="12" t="s">
        <v>82</v>
      </c>
      <c r="B21" s="111"/>
      <c r="C21" s="104"/>
      <c r="D21" s="116"/>
      <c r="E21" s="104"/>
      <c r="F21" s="116"/>
    </row>
    <row r="22" spans="1:6" s="4" customFormat="1" ht="12" customHeight="1">
      <c r="A22" s="11" t="s">
        <v>85</v>
      </c>
      <c r="B22" s="109" t="s">
        <v>57</v>
      </c>
      <c r="C22" s="102"/>
      <c r="D22" s="108">
        <v>434718.6950000004</v>
      </c>
      <c r="E22" s="102"/>
      <c r="F22" s="108">
        <v>943222.0635375001</v>
      </c>
    </row>
    <row r="23" spans="1:6" s="4" customFormat="1" ht="12" customHeight="1">
      <c r="A23" s="13" t="s">
        <v>86</v>
      </c>
      <c r="B23" s="111"/>
      <c r="C23" s="104"/>
      <c r="D23" s="116"/>
      <c r="E23" s="104"/>
      <c r="F23" s="116"/>
    </row>
    <row r="24" spans="1:6" s="4" customFormat="1" ht="12" customHeight="1">
      <c r="A24" s="11" t="s">
        <v>83</v>
      </c>
      <c r="B24" s="109" t="s">
        <v>58</v>
      </c>
      <c r="C24" s="16"/>
      <c r="D24" s="94"/>
      <c r="E24" s="16"/>
      <c r="F24" s="94"/>
    </row>
    <row r="25" spans="1:6" s="4" customFormat="1" ht="12" customHeight="1">
      <c r="A25" s="13" t="s">
        <v>84</v>
      </c>
      <c r="B25" s="110"/>
      <c r="C25" s="18"/>
      <c r="D25" s="96"/>
      <c r="E25" s="18"/>
      <c r="F25" s="96"/>
    </row>
    <row r="26" spans="1:6" s="4" customFormat="1" ht="12" customHeight="1">
      <c r="A26" s="13" t="s">
        <v>87</v>
      </c>
      <c r="B26" s="110"/>
      <c r="C26" s="18"/>
      <c r="D26" s="96"/>
      <c r="E26" s="18"/>
      <c r="F26" s="96"/>
    </row>
    <row r="27" spans="1:6" s="4" customFormat="1" ht="12" customHeight="1">
      <c r="A27" s="12" t="s">
        <v>88</v>
      </c>
      <c r="B27" s="111"/>
      <c r="C27" s="17"/>
      <c r="D27" s="95"/>
      <c r="E27" s="17"/>
      <c r="F27" s="95"/>
    </row>
    <row r="28" spans="1:6" s="4" customFormat="1" ht="12" customHeight="1">
      <c r="A28" s="13" t="s">
        <v>89</v>
      </c>
      <c r="B28" s="109" t="s">
        <v>59</v>
      </c>
      <c r="C28" s="108"/>
      <c r="D28" s="16" t="s">
        <v>188</v>
      </c>
      <c r="E28" s="108"/>
      <c r="F28" s="16" t="s">
        <v>188</v>
      </c>
    </row>
    <row r="29" spans="1:6" s="4" customFormat="1" ht="12" customHeight="1">
      <c r="A29" s="13" t="s">
        <v>90</v>
      </c>
      <c r="B29" s="111"/>
      <c r="C29" s="116"/>
      <c r="D29" s="17" t="s">
        <v>188</v>
      </c>
      <c r="E29" s="116"/>
      <c r="F29" s="17" t="s">
        <v>188</v>
      </c>
    </row>
    <row r="30" spans="1:6" s="4" customFormat="1" ht="12" customHeight="1">
      <c r="A30" s="11" t="s">
        <v>91</v>
      </c>
      <c r="B30" s="105">
        <v>100</v>
      </c>
      <c r="C30" s="92"/>
      <c r="D30" s="114" t="s">
        <v>188</v>
      </c>
      <c r="E30" s="92">
        <f>E6-F8-F14</f>
        <v>-0.0005347398109734058</v>
      </c>
      <c r="F30" s="114" t="s">
        <v>188</v>
      </c>
    </row>
    <row r="31" spans="1:6" s="4" customFormat="1" ht="12" customHeight="1">
      <c r="A31" s="12" t="s">
        <v>92</v>
      </c>
      <c r="B31" s="107"/>
      <c r="C31" s="136"/>
      <c r="D31" s="134"/>
      <c r="E31" s="136"/>
      <c r="F31" s="134"/>
    </row>
    <row r="32" spans="1:6" s="4" customFormat="1" ht="12" customHeight="1">
      <c r="A32" s="13" t="s">
        <v>93</v>
      </c>
      <c r="B32" s="105">
        <v>110</v>
      </c>
      <c r="C32" s="19"/>
      <c r="D32" s="112"/>
      <c r="E32" s="19"/>
      <c r="F32" s="112"/>
    </row>
    <row r="33" spans="1:6" s="4" customFormat="1" ht="12" customHeight="1">
      <c r="A33" s="13" t="s">
        <v>94</v>
      </c>
      <c r="B33" s="106"/>
      <c r="C33" s="20"/>
      <c r="D33" s="113"/>
      <c r="E33" s="20"/>
      <c r="F33" s="113"/>
    </row>
    <row r="34" spans="1:6" s="4" customFormat="1" ht="12" customHeight="1">
      <c r="A34" s="13" t="s">
        <v>96</v>
      </c>
      <c r="B34" s="106"/>
      <c r="C34" s="20"/>
      <c r="D34" s="113"/>
      <c r="E34" s="20"/>
      <c r="F34" s="113"/>
    </row>
    <row r="35" spans="1:6" s="4" customFormat="1" ht="12" customHeight="1">
      <c r="A35" s="13" t="s">
        <v>95</v>
      </c>
      <c r="B35" s="107"/>
      <c r="C35" s="21" t="s">
        <v>188</v>
      </c>
      <c r="D35" s="135"/>
      <c r="E35" s="21" t="s">
        <v>188</v>
      </c>
      <c r="F35" s="135"/>
    </row>
    <row r="36" spans="1:6" s="4" customFormat="1" ht="12" customHeight="1">
      <c r="A36" s="11" t="s">
        <v>97</v>
      </c>
      <c r="B36" s="105">
        <v>120</v>
      </c>
      <c r="C36" s="94"/>
      <c r="D36" s="94"/>
      <c r="E36" s="94"/>
      <c r="F36" s="94"/>
    </row>
    <row r="37" spans="1:6" s="4" customFormat="1" ht="12" customHeight="1">
      <c r="A37" s="12" t="s">
        <v>98</v>
      </c>
      <c r="B37" s="107"/>
      <c r="C37" s="95"/>
      <c r="D37" s="95"/>
      <c r="E37" s="95"/>
      <c r="F37" s="95"/>
    </row>
    <row r="38" spans="1:6" s="4" customFormat="1" ht="12" customHeight="1">
      <c r="A38" s="11" t="s">
        <v>99</v>
      </c>
      <c r="B38" s="97">
        <v>130</v>
      </c>
      <c r="C38" s="94" t="s">
        <v>188</v>
      </c>
      <c r="D38" s="94"/>
      <c r="E38" s="94" t="s">
        <v>188</v>
      </c>
      <c r="F38" s="94"/>
    </row>
    <row r="39" spans="1:6" s="4" customFormat="1" ht="12" customHeight="1">
      <c r="A39" s="12" t="s">
        <v>100</v>
      </c>
      <c r="B39" s="99"/>
      <c r="C39" s="95"/>
      <c r="D39" s="95"/>
      <c r="E39" s="95"/>
      <c r="F39" s="95"/>
    </row>
    <row r="40" spans="1:6" s="4" customFormat="1" ht="12" customHeight="1">
      <c r="A40" s="11" t="s">
        <v>101</v>
      </c>
      <c r="B40" s="109">
        <v>140</v>
      </c>
      <c r="C40" s="100" t="s">
        <v>188</v>
      </c>
      <c r="D40" s="94"/>
      <c r="E40" s="100" t="s">
        <v>188</v>
      </c>
      <c r="F40" s="94"/>
    </row>
    <row r="41" spans="1:6" s="4" customFormat="1" ht="12" customHeight="1">
      <c r="A41" s="12" t="s">
        <v>102</v>
      </c>
      <c r="B41" s="111"/>
      <c r="C41" s="101"/>
      <c r="D41" s="95"/>
      <c r="E41" s="101"/>
      <c r="F41" s="95"/>
    </row>
    <row r="42" spans="1:6" s="4" customFormat="1" ht="12" customHeight="1">
      <c r="A42" s="11" t="s">
        <v>103</v>
      </c>
      <c r="B42" s="109">
        <v>150</v>
      </c>
      <c r="C42" s="94"/>
      <c r="D42" s="16"/>
      <c r="E42" s="94"/>
      <c r="F42" s="16"/>
    </row>
    <row r="43" spans="1:6" s="4" customFormat="1" ht="12" customHeight="1">
      <c r="A43" s="12" t="s">
        <v>104</v>
      </c>
      <c r="B43" s="111"/>
      <c r="C43" s="95"/>
      <c r="D43" s="17" t="s">
        <v>189</v>
      </c>
      <c r="E43" s="95"/>
      <c r="F43" s="17" t="s">
        <v>189</v>
      </c>
    </row>
    <row r="44" spans="1:6" s="4" customFormat="1" ht="12" customHeight="1">
      <c r="A44" s="13" t="s">
        <v>105</v>
      </c>
      <c r="B44" s="109">
        <v>160</v>
      </c>
      <c r="C44" s="94"/>
      <c r="D44" s="94"/>
      <c r="E44" s="94"/>
      <c r="F44" s="94"/>
    </row>
    <row r="45" spans="1:6" s="4" customFormat="1" ht="12" customHeight="1">
      <c r="A45" s="13" t="s">
        <v>106</v>
      </c>
      <c r="B45" s="111"/>
      <c r="C45" s="95"/>
      <c r="D45" s="95"/>
      <c r="E45" s="95"/>
      <c r="F45" s="95"/>
    </row>
    <row r="46" spans="1:6" s="4" customFormat="1" ht="12" customHeight="1">
      <c r="A46" s="11" t="s">
        <v>107</v>
      </c>
      <c r="B46" s="109">
        <v>170</v>
      </c>
      <c r="C46" s="94"/>
      <c r="D46" s="102"/>
      <c r="E46" s="94"/>
      <c r="F46" s="102"/>
    </row>
    <row r="47" spans="1:6" s="4" customFormat="1" ht="12" customHeight="1">
      <c r="A47" s="13" t="s">
        <v>108</v>
      </c>
      <c r="B47" s="110"/>
      <c r="C47" s="96"/>
      <c r="D47" s="103"/>
      <c r="E47" s="96"/>
      <c r="F47" s="103"/>
    </row>
    <row r="48" spans="1:6" s="4" customFormat="1" ht="12" customHeight="1">
      <c r="A48" s="13" t="s">
        <v>109</v>
      </c>
      <c r="B48" s="110"/>
      <c r="C48" s="96"/>
      <c r="D48" s="103"/>
      <c r="E48" s="96"/>
      <c r="F48" s="103"/>
    </row>
    <row r="49" spans="1:6" s="4" customFormat="1" ht="12" customHeight="1">
      <c r="A49" s="12" t="s">
        <v>110</v>
      </c>
      <c r="B49" s="111"/>
      <c r="C49" s="95"/>
      <c r="D49" s="104"/>
      <c r="E49" s="95"/>
      <c r="F49" s="104"/>
    </row>
    <row r="50" spans="1:6" s="4" customFormat="1" ht="12" customHeight="1">
      <c r="A50" s="11" t="s">
        <v>111</v>
      </c>
      <c r="B50" s="105">
        <v>180</v>
      </c>
      <c r="C50" s="94"/>
      <c r="D50" s="94"/>
      <c r="E50" s="94"/>
      <c r="F50" s="94"/>
    </row>
    <row r="51" spans="1:6" s="4" customFormat="1" ht="12" customHeight="1">
      <c r="A51" s="12" t="s">
        <v>112</v>
      </c>
      <c r="B51" s="107"/>
      <c r="C51" s="95"/>
      <c r="D51" s="95"/>
      <c r="E51" s="95"/>
      <c r="F51" s="95"/>
    </row>
    <row r="52" spans="1:6" s="4" customFormat="1" ht="12" customHeight="1">
      <c r="A52" s="11" t="s">
        <v>113</v>
      </c>
      <c r="B52" s="105">
        <v>190</v>
      </c>
      <c r="C52" s="94"/>
      <c r="D52" s="94"/>
      <c r="E52" s="94"/>
      <c r="F52" s="94"/>
    </row>
    <row r="53" spans="1:6" s="4" customFormat="1" ht="12" customHeight="1">
      <c r="A53" s="13" t="s">
        <v>114</v>
      </c>
      <c r="B53" s="106"/>
      <c r="C53" s="96"/>
      <c r="D53" s="96"/>
      <c r="E53" s="96"/>
      <c r="F53" s="96"/>
    </row>
    <row r="54" spans="1:6" s="4" customFormat="1" ht="12" customHeight="1">
      <c r="A54" s="12" t="s">
        <v>115</v>
      </c>
      <c r="B54" s="107"/>
      <c r="C54" s="95"/>
      <c r="D54" s="95"/>
      <c r="E54" s="95"/>
      <c r="F54" s="95"/>
    </row>
    <row r="55" spans="1:6" s="4" customFormat="1" ht="12" customHeight="1">
      <c r="A55" s="11" t="s">
        <v>116</v>
      </c>
      <c r="B55" s="105">
        <v>200</v>
      </c>
      <c r="C55" s="94"/>
      <c r="D55" s="94"/>
      <c r="E55" s="94"/>
      <c r="F55" s="94"/>
    </row>
    <row r="56" spans="1:6" s="4" customFormat="1" ht="12" customHeight="1">
      <c r="A56" s="12" t="s">
        <v>117</v>
      </c>
      <c r="B56" s="107"/>
      <c r="C56" s="95"/>
      <c r="D56" s="95"/>
      <c r="E56" s="95"/>
      <c r="F56" s="95"/>
    </row>
    <row r="57" spans="1:6" s="4" customFormat="1" ht="12" customHeight="1">
      <c r="A57" s="11" t="s">
        <v>118</v>
      </c>
      <c r="B57" s="97">
        <v>210</v>
      </c>
      <c r="C57" s="94"/>
      <c r="D57" s="100"/>
      <c r="E57" s="94"/>
      <c r="F57" s="100"/>
    </row>
    <row r="58" spans="1:6" s="4" customFormat="1" ht="12" customHeight="1">
      <c r="A58" s="12" t="s">
        <v>119</v>
      </c>
      <c r="B58" s="99"/>
      <c r="C58" s="95"/>
      <c r="D58" s="101"/>
      <c r="E58" s="95"/>
      <c r="F58" s="101"/>
    </row>
    <row r="59" spans="1:6" s="4" customFormat="1" ht="12" customHeight="1">
      <c r="A59" s="7" t="s">
        <v>120</v>
      </c>
      <c r="B59" s="105">
        <v>220</v>
      </c>
      <c r="C59" s="108">
        <v>0</v>
      </c>
      <c r="D59" s="102"/>
      <c r="E59" s="108">
        <v>0</v>
      </c>
      <c r="F59" s="102"/>
    </row>
    <row r="60" spans="1:6" s="4" customFormat="1" ht="12" customHeight="1">
      <c r="A60" s="7" t="s">
        <v>121</v>
      </c>
      <c r="B60" s="106"/>
      <c r="C60" s="103"/>
      <c r="D60" s="103"/>
      <c r="E60" s="103"/>
      <c r="F60" s="103"/>
    </row>
    <row r="61" spans="1:6" s="4" customFormat="1" ht="12" customHeight="1">
      <c r="A61" s="7" t="s">
        <v>65</v>
      </c>
      <c r="B61" s="106"/>
      <c r="C61" s="103"/>
      <c r="D61" s="103"/>
      <c r="E61" s="103"/>
      <c r="F61" s="103"/>
    </row>
    <row r="62" spans="1:6" s="4" customFormat="1" ht="12" customHeight="1">
      <c r="A62" s="7" t="s">
        <v>122</v>
      </c>
      <c r="B62" s="107"/>
      <c r="C62" s="104"/>
      <c r="D62" s="104"/>
      <c r="E62" s="104"/>
      <c r="F62" s="104"/>
    </row>
    <row r="63" spans="1:6" s="4" customFormat="1" ht="12" customHeight="1">
      <c r="A63" s="11" t="s">
        <v>123</v>
      </c>
      <c r="B63" s="97">
        <v>230</v>
      </c>
      <c r="C63" s="94"/>
      <c r="D63" s="94"/>
      <c r="E63" s="94"/>
      <c r="F63" s="94"/>
    </row>
    <row r="64" spans="1:6" s="4" customFormat="1" ht="12" customHeight="1">
      <c r="A64" s="13" t="s">
        <v>124</v>
      </c>
      <c r="B64" s="98"/>
      <c r="C64" s="96"/>
      <c r="D64" s="96"/>
      <c r="E64" s="96"/>
      <c r="F64" s="96"/>
    </row>
    <row r="65" spans="1:6" s="4" customFormat="1" ht="12" customHeight="1">
      <c r="A65" s="10"/>
      <c r="B65" s="99"/>
      <c r="C65" s="95"/>
      <c r="D65" s="95"/>
      <c r="E65" s="95"/>
      <c r="F65" s="95"/>
    </row>
    <row r="66" s="4" customFormat="1" ht="12" customHeight="1">
      <c r="B66" s="5"/>
    </row>
    <row r="67" s="4" customFormat="1" ht="12" customHeight="1">
      <c r="B67" s="5"/>
    </row>
    <row r="68" s="4" customFormat="1" ht="12" customHeight="1">
      <c r="B68" s="5"/>
    </row>
    <row r="69" s="4" customFormat="1" ht="12" customHeight="1">
      <c r="B69" s="5"/>
    </row>
    <row r="70" ht="12" customHeight="1">
      <c r="B70" s="6"/>
    </row>
    <row r="71" ht="12" customHeight="1">
      <c r="B71" s="6"/>
    </row>
    <row r="72" ht="12" customHeight="1">
      <c r="B72" s="6"/>
    </row>
    <row r="73" ht="12" customHeight="1">
      <c r="B73" s="6"/>
    </row>
    <row r="74" ht="12" customHeight="1">
      <c r="B74" s="6"/>
    </row>
    <row r="75" ht="12" customHeight="1">
      <c r="B75" s="6"/>
    </row>
    <row r="76" ht="12" customHeight="1">
      <c r="B76" s="6"/>
    </row>
    <row r="77" ht="12" customHeight="1">
      <c r="B77" s="6"/>
    </row>
    <row r="78" ht="12" customHeight="1">
      <c r="B78" s="6"/>
    </row>
    <row r="79" ht="11.25" customHeight="1">
      <c r="B79" s="6"/>
    </row>
    <row r="80" ht="11.25" customHeight="1">
      <c r="B80" s="6"/>
    </row>
    <row r="81" ht="11.25" customHeight="1">
      <c r="B81" s="6"/>
    </row>
    <row r="82" ht="11.25" customHeight="1">
      <c r="B82" s="6"/>
    </row>
    <row r="83" ht="11.25" customHeight="1">
      <c r="B83" s="6"/>
    </row>
    <row r="84" ht="11.25" customHeight="1">
      <c r="B84" s="6"/>
    </row>
    <row r="85" ht="11.25" customHeight="1">
      <c r="B85" s="6"/>
    </row>
    <row r="86" ht="11.25" customHeight="1">
      <c r="B86" s="6"/>
    </row>
    <row r="87" ht="11.25" customHeight="1">
      <c r="B87" s="6"/>
    </row>
    <row r="88" ht="11.25" customHeight="1">
      <c r="B88" s="6"/>
    </row>
    <row r="89" ht="11.25" customHeight="1">
      <c r="B89" s="6"/>
    </row>
    <row r="90" ht="11.25" customHeight="1">
      <c r="B90" s="6"/>
    </row>
    <row r="91" ht="11.25" customHeight="1">
      <c r="B91" s="6"/>
    </row>
    <row r="92" ht="11.25" customHeight="1">
      <c r="B92" s="6"/>
    </row>
    <row r="93" ht="11.25" customHeight="1">
      <c r="B93" s="6"/>
    </row>
    <row r="94" ht="11.25" customHeight="1">
      <c r="B94" s="6"/>
    </row>
    <row r="95" ht="11.25" customHeight="1">
      <c r="B95" s="6"/>
    </row>
    <row r="96" ht="11.25" customHeight="1">
      <c r="B96" s="6"/>
    </row>
    <row r="97" ht="11.25" customHeight="1">
      <c r="B97" s="6"/>
    </row>
    <row r="98" ht="11.25" customHeight="1">
      <c r="B98" s="6"/>
    </row>
    <row r="99" ht="11.25" customHeight="1">
      <c r="B99" s="6"/>
    </row>
    <row r="100" ht="11.25" customHeight="1">
      <c r="B100" s="6"/>
    </row>
    <row r="101" ht="11.25" customHeight="1">
      <c r="B101" s="6"/>
    </row>
    <row r="102" ht="11.25" customHeight="1">
      <c r="B102" s="6"/>
    </row>
    <row r="103" ht="11.25" customHeight="1">
      <c r="B103" s="6"/>
    </row>
    <row r="104" ht="11.25" customHeight="1">
      <c r="B104" s="6"/>
    </row>
    <row r="105" ht="11.25" customHeight="1">
      <c r="B105" s="6"/>
    </row>
    <row r="106" ht="11.25" customHeight="1">
      <c r="B106" s="6"/>
    </row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</sheetData>
  <sheetProtection/>
  <mergeCells count="115">
    <mergeCell ref="C40:C41"/>
    <mergeCell ref="E10:E13"/>
    <mergeCell ref="C14:C17"/>
    <mergeCell ref="E14:E17"/>
    <mergeCell ref="D20:D21"/>
    <mergeCell ref="D22:D23"/>
    <mergeCell ref="D36:D37"/>
    <mergeCell ref="C28:C29"/>
    <mergeCell ref="D30:D31"/>
    <mergeCell ref="D32:D35"/>
    <mergeCell ref="E6:E7"/>
    <mergeCell ref="D59:D62"/>
    <mergeCell ref="F8:F9"/>
    <mergeCell ref="C6:C7"/>
    <mergeCell ref="D8:D9"/>
    <mergeCell ref="C10:C13"/>
    <mergeCell ref="F6:F7"/>
    <mergeCell ref="F10:F13"/>
    <mergeCell ref="D6:D7"/>
    <mergeCell ref="C8:C9"/>
    <mergeCell ref="E8:E9"/>
    <mergeCell ref="D50:D51"/>
    <mergeCell ref="C44:C45"/>
    <mergeCell ref="C63:C65"/>
    <mergeCell ref="D63:D65"/>
    <mergeCell ref="D52:D54"/>
    <mergeCell ref="C55:C56"/>
    <mergeCell ref="D55:D56"/>
    <mergeCell ref="C57:C58"/>
    <mergeCell ref="D57:D58"/>
    <mergeCell ref="C59:C62"/>
    <mergeCell ref="D38:D39"/>
    <mergeCell ref="D40:D41"/>
    <mergeCell ref="C42:C43"/>
    <mergeCell ref="C38:C39"/>
    <mergeCell ref="C52:C54"/>
    <mergeCell ref="D44:D45"/>
    <mergeCell ref="C46:C49"/>
    <mergeCell ref="D46:D49"/>
    <mergeCell ref="C50:C51"/>
    <mergeCell ref="B63:B65"/>
    <mergeCell ref="B40:B41"/>
    <mergeCell ref="B57:B58"/>
    <mergeCell ref="B42:B43"/>
    <mergeCell ref="B44:B45"/>
    <mergeCell ref="B46:B49"/>
    <mergeCell ref="B50:B51"/>
    <mergeCell ref="B59:B62"/>
    <mergeCell ref="B52:B54"/>
    <mergeCell ref="B55:B56"/>
    <mergeCell ref="B28:B29"/>
    <mergeCell ref="B22:B23"/>
    <mergeCell ref="B24:B27"/>
    <mergeCell ref="D10:D13"/>
    <mergeCell ref="D14:D17"/>
    <mergeCell ref="C22:C23"/>
    <mergeCell ref="C18:C19"/>
    <mergeCell ref="D18:D19"/>
    <mergeCell ref="C20:C21"/>
    <mergeCell ref="D24:D27"/>
    <mergeCell ref="B36:B37"/>
    <mergeCell ref="B38:B39"/>
    <mergeCell ref="B30:B31"/>
    <mergeCell ref="B32:B35"/>
    <mergeCell ref="C30:C31"/>
    <mergeCell ref="C36:C37"/>
    <mergeCell ref="A1:A4"/>
    <mergeCell ref="B1:B4"/>
    <mergeCell ref="B18:B19"/>
    <mergeCell ref="B20:B21"/>
    <mergeCell ref="B6:B7"/>
    <mergeCell ref="B8:B9"/>
    <mergeCell ref="F22:F23"/>
    <mergeCell ref="B10:B13"/>
    <mergeCell ref="B14:B17"/>
    <mergeCell ref="C1:D2"/>
    <mergeCell ref="C3:C4"/>
    <mergeCell ref="D3:D4"/>
    <mergeCell ref="E1:F2"/>
    <mergeCell ref="E3:E4"/>
    <mergeCell ref="F3:F4"/>
    <mergeCell ref="F14:F17"/>
    <mergeCell ref="F24:F27"/>
    <mergeCell ref="E28:E29"/>
    <mergeCell ref="F30:F31"/>
    <mergeCell ref="F32:F35"/>
    <mergeCell ref="E30:E31"/>
    <mergeCell ref="E18:E19"/>
    <mergeCell ref="F18:F19"/>
    <mergeCell ref="E20:E21"/>
    <mergeCell ref="F20:F21"/>
    <mergeCell ref="E22:E23"/>
    <mergeCell ref="E36:E37"/>
    <mergeCell ref="F36:F37"/>
    <mergeCell ref="E38:E39"/>
    <mergeCell ref="F38:F39"/>
    <mergeCell ref="E40:E41"/>
    <mergeCell ref="F40:F41"/>
    <mergeCell ref="E42:E43"/>
    <mergeCell ref="E44:E45"/>
    <mergeCell ref="F44:F45"/>
    <mergeCell ref="E46:E49"/>
    <mergeCell ref="F46:F49"/>
    <mergeCell ref="E50:E51"/>
    <mergeCell ref="F50:F51"/>
    <mergeCell ref="E52:E54"/>
    <mergeCell ref="F52:F54"/>
    <mergeCell ref="E63:E65"/>
    <mergeCell ref="F63:F65"/>
    <mergeCell ref="E55:E56"/>
    <mergeCell ref="F55:F56"/>
    <mergeCell ref="E57:E58"/>
    <mergeCell ref="F57:F58"/>
    <mergeCell ref="E59:E62"/>
    <mergeCell ref="F59:F62"/>
  </mergeCells>
  <printOptions/>
  <pageMargins left="0.31496062992125984" right="0.1968503937007874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6"/>
  <sheetViews>
    <sheetView view="pageBreakPreview" zoomScale="115" zoomScaleSheetLayoutView="115" zoomScalePageLayoutView="0" workbookViewId="0" topLeftCell="A1">
      <selection activeCell="E59" sqref="E59:E62"/>
    </sheetView>
  </sheetViews>
  <sheetFormatPr defaultColWidth="9.140625" defaultRowHeight="12.75"/>
  <cols>
    <col min="1" max="1" width="48.57421875" style="1" customWidth="1"/>
    <col min="2" max="2" width="7.00390625" style="1" customWidth="1"/>
    <col min="3" max="3" width="10.140625" style="1" customWidth="1"/>
    <col min="4" max="4" width="12.57421875" style="1" customWidth="1"/>
    <col min="5" max="5" width="11.00390625" style="1" customWidth="1"/>
    <col min="6" max="6" width="10.421875" style="1" customWidth="1"/>
    <col min="7" max="16384" width="9.140625" style="1" customWidth="1"/>
  </cols>
  <sheetData>
    <row r="1" spans="1:6" ht="12.75" customHeight="1">
      <c r="A1" s="121" t="s">
        <v>49</v>
      </c>
      <c r="B1" s="124" t="s">
        <v>50</v>
      </c>
      <c r="C1" s="127" t="s">
        <v>64</v>
      </c>
      <c r="D1" s="128"/>
      <c r="E1" s="127" t="s">
        <v>66</v>
      </c>
      <c r="F1" s="128"/>
    </row>
    <row r="2" spans="1:6" ht="12.75">
      <c r="A2" s="122"/>
      <c r="B2" s="125"/>
      <c r="C2" s="129"/>
      <c r="D2" s="130"/>
      <c r="E2" s="129"/>
      <c r="F2" s="130"/>
    </row>
    <row r="3" spans="1:6" ht="12.75" customHeight="1">
      <c r="A3" s="122"/>
      <c r="B3" s="125"/>
      <c r="C3" s="124" t="s">
        <v>62</v>
      </c>
      <c r="D3" s="124" t="s">
        <v>63</v>
      </c>
      <c r="E3" s="124" t="s">
        <v>62</v>
      </c>
      <c r="F3" s="124" t="s">
        <v>63</v>
      </c>
    </row>
    <row r="4" spans="1:6" ht="39" customHeight="1">
      <c r="A4" s="123"/>
      <c r="B4" s="126"/>
      <c r="C4" s="126"/>
      <c r="D4" s="126"/>
      <c r="E4" s="126"/>
      <c r="F4" s="126"/>
    </row>
    <row r="5" spans="1:6" ht="12.75">
      <c r="A5" s="14">
        <v>1</v>
      </c>
      <c r="B5" s="14">
        <v>2</v>
      </c>
      <c r="C5" s="14">
        <v>5</v>
      </c>
      <c r="D5" s="14">
        <v>4</v>
      </c>
      <c r="E5" s="14">
        <v>5</v>
      </c>
      <c r="F5" s="14">
        <v>6</v>
      </c>
    </row>
    <row r="6" spans="1:6" s="4" customFormat="1" ht="12" customHeight="1">
      <c r="A6" s="8" t="s">
        <v>67</v>
      </c>
      <c r="B6" s="109" t="s">
        <v>51</v>
      </c>
      <c r="C6" s="108">
        <v>248564.5</v>
      </c>
      <c r="D6" s="102"/>
      <c r="E6" s="108">
        <v>234739.65</v>
      </c>
      <c r="F6" s="102"/>
    </row>
    <row r="7" spans="1:6" s="4" customFormat="1" ht="12" customHeight="1">
      <c r="A7" s="9" t="s">
        <v>69</v>
      </c>
      <c r="B7" s="111"/>
      <c r="C7" s="116"/>
      <c r="D7" s="104"/>
      <c r="E7" s="116"/>
      <c r="F7" s="104"/>
    </row>
    <row r="8" spans="1:6" s="4" customFormat="1" ht="12" customHeight="1">
      <c r="A8" s="11" t="s">
        <v>68</v>
      </c>
      <c r="B8" s="109" t="s">
        <v>52</v>
      </c>
      <c r="C8" s="102"/>
      <c r="D8" s="108">
        <v>65845.02</v>
      </c>
      <c r="E8" s="102"/>
      <c r="F8" s="108">
        <v>68661.16128276002</v>
      </c>
    </row>
    <row r="9" spans="1:6" s="4" customFormat="1" ht="12" customHeight="1">
      <c r="A9" s="13" t="s">
        <v>70</v>
      </c>
      <c r="B9" s="111"/>
      <c r="C9" s="104"/>
      <c r="D9" s="116"/>
      <c r="E9" s="104"/>
      <c r="F9" s="116"/>
    </row>
    <row r="10" spans="1:6" s="4" customFormat="1" ht="12" customHeight="1">
      <c r="A10" s="11" t="s">
        <v>71</v>
      </c>
      <c r="B10" s="109" t="s">
        <v>53</v>
      </c>
      <c r="C10" s="108">
        <f>+C6-D8</f>
        <v>182719.47999999998</v>
      </c>
      <c r="D10" s="102"/>
      <c r="E10" s="108">
        <f>+E6-F8</f>
        <v>166078.48871724</v>
      </c>
      <c r="F10" s="102"/>
    </row>
    <row r="11" spans="1:6" s="4" customFormat="1" ht="12" customHeight="1">
      <c r="A11" s="13" t="s">
        <v>72</v>
      </c>
      <c r="B11" s="110"/>
      <c r="C11" s="119"/>
      <c r="D11" s="103"/>
      <c r="E11" s="119"/>
      <c r="F11" s="103"/>
    </row>
    <row r="12" spans="1:6" s="4" customFormat="1" ht="12" customHeight="1">
      <c r="A12" s="13" t="s">
        <v>73</v>
      </c>
      <c r="B12" s="110"/>
      <c r="C12" s="119"/>
      <c r="D12" s="103"/>
      <c r="E12" s="119"/>
      <c r="F12" s="103"/>
    </row>
    <row r="13" spans="1:8" s="4" customFormat="1" ht="12" customHeight="1">
      <c r="A13" s="12" t="s">
        <v>74</v>
      </c>
      <c r="B13" s="111"/>
      <c r="C13" s="116"/>
      <c r="D13" s="104"/>
      <c r="E13" s="116"/>
      <c r="F13" s="104"/>
      <c r="H13" s="22"/>
    </row>
    <row r="14" spans="1:6" s="4" customFormat="1" ht="12" customHeight="1">
      <c r="A14" s="11" t="s">
        <v>75</v>
      </c>
      <c r="B14" s="117" t="s">
        <v>54</v>
      </c>
      <c r="C14" s="102"/>
      <c r="D14" s="108">
        <f>SUM(D20:D23)</f>
        <v>189969.5</v>
      </c>
      <c r="E14" s="102"/>
      <c r="F14" s="108">
        <f>SUM(F20:F23)</f>
        <v>173485.18998000002</v>
      </c>
    </row>
    <row r="15" spans="1:6" s="4" customFormat="1" ht="12" customHeight="1">
      <c r="A15" s="13" t="s">
        <v>76</v>
      </c>
      <c r="B15" s="120"/>
      <c r="C15" s="103"/>
      <c r="D15" s="119"/>
      <c r="E15" s="103"/>
      <c r="F15" s="119"/>
    </row>
    <row r="16" spans="1:6" s="4" customFormat="1" ht="12" customHeight="1">
      <c r="A16" s="13" t="s">
        <v>77</v>
      </c>
      <c r="B16" s="120"/>
      <c r="C16" s="103"/>
      <c r="D16" s="119"/>
      <c r="E16" s="103"/>
      <c r="F16" s="119"/>
    </row>
    <row r="17" spans="1:6" s="4" customFormat="1" ht="12" customHeight="1">
      <c r="A17" s="12" t="s">
        <v>78</v>
      </c>
      <c r="B17" s="118"/>
      <c r="C17" s="104"/>
      <c r="D17" s="116"/>
      <c r="E17" s="104"/>
      <c r="F17" s="116"/>
    </row>
    <row r="18" spans="1:6" s="4" customFormat="1" ht="12" customHeight="1">
      <c r="A18" s="11" t="s">
        <v>79</v>
      </c>
      <c r="B18" s="117" t="s">
        <v>55</v>
      </c>
      <c r="C18" s="102"/>
      <c r="D18" s="108"/>
      <c r="E18" s="102"/>
      <c r="F18" s="108"/>
    </row>
    <row r="19" spans="1:6" s="4" customFormat="1" ht="12" customHeight="1">
      <c r="A19" s="12" t="s">
        <v>80</v>
      </c>
      <c r="B19" s="118"/>
      <c r="C19" s="104"/>
      <c r="D19" s="116"/>
      <c r="E19" s="104"/>
      <c r="F19" s="116"/>
    </row>
    <row r="20" spans="1:6" s="4" customFormat="1" ht="12" customHeight="1">
      <c r="A20" s="11" t="s">
        <v>81</v>
      </c>
      <c r="B20" s="109" t="s">
        <v>56</v>
      </c>
      <c r="C20" s="102"/>
      <c r="D20" s="108">
        <v>45932.9</v>
      </c>
      <c r="E20" s="102"/>
      <c r="F20" s="108">
        <v>68692.5819</v>
      </c>
    </row>
    <row r="21" spans="1:6" s="4" customFormat="1" ht="12" customHeight="1">
      <c r="A21" s="12" t="s">
        <v>82</v>
      </c>
      <c r="B21" s="111"/>
      <c r="C21" s="104"/>
      <c r="D21" s="116"/>
      <c r="E21" s="104"/>
      <c r="F21" s="116"/>
    </row>
    <row r="22" spans="1:6" s="4" customFormat="1" ht="12" customHeight="1">
      <c r="A22" s="11" t="s">
        <v>85</v>
      </c>
      <c r="B22" s="109" t="s">
        <v>57</v>
      </c>
      <c r="C22" s="102"/>
      <c r="D22" s="108">
        <v>144036.6</v>
      </c>
      <c r="E22" s="102"/>
      <c r="F22" s="108">
        <v>104792.60808000002</v>
      </c>
    </row>
    <row r="23" spans="1:7" s="4" customFormat="1" ht="12" customHeight="1">
      <c r="A23" s="13" t="s">
        <v>86</v>
      </c>
      <c r="B23" s="111"/>
      <c r="C23" s="104"/>
      <c r="D23" s="116"/>
      <c r="E23" s="104"/>
      <c r="F23" s="116"/>
      <c r="G23" s="22"/>
    </row>
    <row r="24" spans="1:6" s="4" customFormat="1" ht="12" customHeight="1">
      <c r="A24" s="11" t="s">
        <v>83</v>
      </c>
      <c r="B24" s="109" t="s">
        <v>58</v>
      </c>
      <c r="C24" s="94"/>
      <c r="D24" s="94"/>
      <c r="E24" s="94"/>
      <c r="F24" s="94"/>
    </row>
    <row r="25" spans="1:6" s="4" customFormat="1" ht="12" customHeight="1">
      <c r="A25" s="13" t="s">
        <v>84</v>
      </c>
      <c r="B25" s="110"/>
      <c r="C25" s="96"/>
      <c r="D25" s="96"/>
      <c r="E25" s="96"/>
      <c r="F25" s="96"/>
    </row>
    <row r="26" spans="1:6" s="4" customFormat="1" ht="12" customHeight="1">
      <c r="A26" s="13" t="s">
        <v>87</v>
      </c>
      <c r="B26" s="110"/>
      <c r="C26" s="96"/>
      <c r="D26" s="96"/>
      <c r="E26" s="96"/>
      <c r="F26" s="96"/>
    </row>
    <row r="27" spans="1:6" s="4" customFormat="1" ht="12" customHeight="1">
      <c r="A27" s="12" t="s">
        <v>88</v>
      </c>
      <c r="B27" s="111"/>
      <c r="C27" s="95"/>
      <c r="D27" s="95"/>
      <c r="E27" s="95"/>
      <c r="F27" s="95"/>
    </row>
    <row r="28" spans="1:6" s="4" customFormat="1" ht="12" customHeight="1">
      <c r="A28" s="13" t="s">
        <v>89</v>
      </c>
      <c r="B28" s="109" t="s">
        <v>59</v>
      </c>
      <c r="C28" s="137">
        <v>8259.1</v>
      </c>
      <c r="D28" s="94"/>
      <c r="E28" s="108">
        <v>8056.1</v>
      </c>
      <c r="F28" s="94"/>
    </row>
    <row r="29" spans="1:6" s="4" customFormat="1" ht="12" customHeight="1">
      <c r="A29" s="13" t="s">
        <v>90</v>
      </c>
      <c r="B29" s="111"/>
      <c r="C29" s="138"/>
      <c r="D29" s="95"/>
      <c r="E29" s="116"/>
      <c r="F29" s="95"/>
    </row>
    <row r="30" spans="1:6" s="4" customFormat="1" ht="12" customHeight="1">
      <c r="A30" s="11" t="s">
        <v>91</v>
      </c>
      <c r="B30" s="105">
        <v>100</v>
      </c>
      <c r="C30" s="92">
        <f>+C10+C28-D14</f>
        <v>1009.0799999999872</v>
      </c>
      <c r="D30" s="114"/>
      <c r="E30" s="92">
        <f>+E10+E28-F14</f>
        <v>649.3987372399715</v>
      </c>
      <c r="F30" s="114"/>
    </row>
    <row r="31" spans="1:7" s="4" customFormat="1" ht="12" customHeight="1">
      <c r="A31" s="12" t="s">
        <v>92</v>
      </c>
      <c r="B31" s="107"/>
      <c r="C31" s="93"/>
      <c r="D31" s="115"/>
      <c r="E31" s="93"/>
      <c r="F31" s="115"/>
      <c r="G31" s="22"/>
    </row>
    <row r="32" spans="1:6" s="4" customFormat="1" ht="12" customHeight="1">
      <c r="A32" s="13" t="s">
        <v>93</v>
      </c>
      <c r="B32" s="105">
        <v>110</v>
      </c>
      <c r="C32" s="92"/>
      <c r="D32" s="112"/>
      <c r="E32" s="92"/>
      <c r="F32" s="112"/>
    </row>
    <row r="33" spans="1:6" s="4" customFormat="1" ht="12" customHeight="1">
      <c r="A33" s="13" t="s">
        <v>94</v>
      </c>
      <c r="B33" s="106"/>
      <c r="C33" s="93"/>
      <c r="D33" s="113"/>
      <c r="E33" s="93"/>
      <c r="F33" s="113"/>
    </row>
    <row r="34" spans="1:6" s="4" customFormat="1" ht="12" customHeight="1">
      <c r="A34" s="13" t="s">
        <v>96</v>
      </c>
      <c r="B34" s="106"/>
      <c r="C34" s="93"/>
      <c r="D34" s="113"/>
      <c r="E34" s="93"/>
      <c r="F34" s="113"/>
    </row>
    <row r="35" spans="1:6" s="4" customFormat="1" ht="12" customHeight="1">
      <c r="A35" s="13" t="s">
        <v>95</v>
      </c>
      <c r="B35" s="107"/>
      <c r="C35" s="93"/>
      <c r="D35" s="113"/>
      <c r="E35" s="93"/>
      <c r="F35" s="113"/>
    </row>
    <row r="36" spans="1:6" s="4" customFormat="1" ht="12" customHeight="1">
      <c r="A36" s="11" t="s">
        <v>97</v>
      </c>
      <c r="B36" s="105">
        <v>120</v>
      </c>
      <c r="C36" s="94"/>
      <c r="D36" s="94"/>
      <c r="E36" s="94"/>
      <c r="F36" s="94"/>
    </row>
    <row r="37" spans="1:6" s="4" customFormat="1" ht="12" customHeight="1">
      <c r="A37" s="12" t="s">
        <v>98</v>
      </c>
      <c r="B37" s="107"/>
      <c r="C37" s="95"/>
      <c r="D37" s="95"/>
      <c r="E37" s="95"/>
      <c r="F37" s="95"/>
    </row>
    <row r="38" spans="1:6" s="4" customFormat="1" ht="12" customHeight="1">
      <c r="A38" s="11" t="s">
        <v>99</v>
      </c>
      <c r="B38" s="97">
        <v>130</v>
      </c>
      <c r="C38" s="94"/>
      <c r="D38" s="94"/>
      <c r="E38" s="94"/>
      <c r="F38" s="94"/>
    </row>
    <row r="39" spans="1:6" s="4" customFormat="1" ht="12" customHeight="1">
      <c r="A39" s="12" t="s">
        <v>100</v>
      </c>
      <c r="B39" s="99"/>
      <c r="C39" s="95"/>
      <c r="D39" s="95"/>
      <c r="E39" s="95"/>
      <c r="F39" s="95"/>
    </row>
    <row r="40" spans="1:6" s="4" customFormat="1" ht="12" customHeight="1">
      <c r="A40" s="11" t="s">
        <v>101</v>
      </c>
      <c r="B40" s="109">
        <v>140</v>
      </c>
      <c r="C40" s="100"/>
      <c r="D40" s="94"/>
      <c r="E40" s="100"/>
      <c r="F40" s="94"/>
    </row>
    <row r="41" spans="1:6" s="4" customFormat="1" ht="12" customHeight="1">
      <c r="A41" s="12" t="s">
        <v>102</v>
      </c>
      <c r="B41" s="111"/>
      <c r="C41" s="101"/>
      <c r="D41" s="95"/>
      <c r="E41" s="101"/>
      <c r="F41" s="95"/>
    </row>
    <row r="42" spans="1:6" s="4" customFormat="1" ht="12" customHeight="1">
      <c r="A42" s="11" t="s">
        <v>103</v>
      </c>
      <c r="B42" s="109">
        <v>150</v>
      </c>
      <c r="C42" s="94"/>
      <c r="D42" s="94"/>
      <c r="E42" s="94"/>
      <c r="F42" s="94"/>
    </row>
    <row r="43" spans="1:6" s="4" customFormat="1" ht="12" customHeight="1">
      <c r="A43" s="12" t="s">
        <v>104</v>
      </c>
      <c r="B43" s="111"/>
      <c r="C43" s="95"/>
      <c r="D43" s="95"/>
      <c r="E43" s="95"/>
      <c r="F43" s="95"/>
    </row>
    <row r="44" spans="1:6" s="4" customFormat="1" ht="12" customHeight="1">
      <c r="A44" s="13" t="s">
        <v>105</v>
      </c>
      <c r="B44" s="109">
        <v>160</v>
      </c>
      <c r="C44" s="94"/>
      <c r="D44" s="94"/>
      <c r="E44" s="94"/>
      <c r="F44" s="94"/>
    </row>
    <row r="45" spans="1:6" s="4" customFormat="1" ht="12" customHeight="1">
      <c r="A45" s="13" t="s">
        <v>106</v>
      </c>
      <c r="B45" s="111"/>
      <c r="C45" s="95"/>
      <c r="D45" s="95"/>
      <c r="E45" s="95"/>
      <c r="F45" s="95"/>
    </row>
    <row r="46" spans="1:6" s="4" customFormat="1" ht="12" customHeight="1">
      <c r="A46" s="11" t="s">
        <v>107</v>
      </c>
      <c r="B46" s="109">
        <v>170</v>
      </c>
      <c r="C46" s="94"/>
      <c r="D46" s="102"/>
      <c r="E46" s="94"/>
      <c r="F46" s="102"/>
    </row>
    <row r="47" spans="1:6" s="4" customFormat="1" ht="12" customHeight="1">
      <c r="A47" s="13" t="s">
        <v>108</v>
      </c>
      <c r="B47" s="110"/>
      <c r="C47" s="96"/>
      <c r="D47" s="103"/>
      <c r="E47" s="96"/>
      <c r="F47" s="103"/>
    </row>
    <row r="48" spans="1:6" s="4" customFormat="1" ht="12" customHeight="1">
      <c r="A48" s="13" t="s">
        <v>109</v>
      </c>
      <c r="B48" s="110"/>
      <c r="C48" s="96"/>
      <c r="D48" s="103"/>
      <c r="E48" s="96"/>
      <c r="F48" s="103"/>
    </row>
    <row r="49" spans="1:6" s="4" customFormat="1" ht="12" customHeight="1">
      <c r="A49" s="12" t="s">
        <v>110</v>
      </c>
      <c r="B49" s="111"/>
      <c r="C49" s="95"/>
      <c r="D49" s="104"/>
      <c r="E49" s="95"/>
      <c r="F49" s="104"/>
    </row>
    <row r="50" spans="1:6" s="4" customFormat="1" ht="12" customHeight="1">
      <c r="A50" s="11" t="s">
        <v>111</v>
      </c>
      <c r="B50" s="105">
        <v>180</v>
      </c>
      <c r="C50" s="94"/>
      <c r="D50" s="94"/>
      <c r="E50" s="94"/>
      <c r="F50" s="94"/>
    </row>
    <row r="51" spans="1:6" s="4" customFormat="1" ht="12" customHeight="1">
      <c r="A51" s="12" t="s">
        <v>112</v>
      </c>
      <c r="B51" s="107"/>
      <c r="C51" s="95"/>
      <c r="D51" s="95"/>
      <c r="E51" s="95"/>
      <c r="F51" s="95"/>
    </row>
    <row r="52" spans="1:6" s="4" customFormat="1" ht="12" customHeight="1">
      <c r="A52" s="11" t="s">
        <v>113</v>
      </c>
      <c r="B52" s="105">
        <v>190</v>
      </c>
      <c r="C52" s="94"/>
      <c r="D52" s="94"/>
      <c r="E52" s="94"/>
      <c r="F52" s="94"/>
    </row>
    <row r="53" spans="1:6" s="4" customFormat="1" ht="12" customHeight="1">
      <c r="A53" s="13" t="s">
        <v>114</v>
      </c>
      <c r="B53" s="106"/>
      <c r="C53" s="96"/>
      <c r="D53" s="96"/>
      <c r="E53" s="96"/>
      <c r="F53" s="96"/>
    </row>
    <row r="54" spans="1:6" s="4" customFormat="1" ht="12" customHeight="1">
      <c r="A54" s="12" t="s">
        <v>115</v>
      </c>
      <c r="B54" s="107"/>
      <c r="C54" s="95"/>
      <c r="D54" s="95"/>
      <c r="E54" s="95"/>
      <c r="F54" s="95"/>
    </row>
    <row r="55" spans="1:6" s="4" customFormat="1" ht="12" customHeight="1">
      <c r="A55" s="11" t="s">
        <v>116</v>
      </c>
      <c r="B55" s="105">
        <v>200</v>
      </c>
      <c r="C55" s="94"/>
      <c r="D55" s="94"/>
      <c r="E55" s="94"/>
      <c r="F55" s="94"/>
    </row>
    <row r="56" spans="1:6" s="4" customFormat="1" ht="12" customHeight="1">
      <c r="A56" s="12" t="s">
        <v>117</v>
      </c>
      <c r="B56" s="107"/>
      <c r="C56" s="95"/>
      <c r="D56" s="95"/>
      <c r="E56" s="95"/>
      <c r="F56" s="95"/>
    </row>
    <row r="57" spans="1:6" s="4" customFormat="1" ht="12" customHeight="1">
      <c r="A57" s="11" t="s">
        <v>118</v>
      </c>
      <c r="B57" s="97">
        <v>210</v>
      </c>
      <c r="C57" s="94"/>
      <c r="D57" s="100"/>
      <c r="E57" s="94"/>
      <c r="F57" s="100"/>
    </row>
    <row r="58" spans="1:6" s="4" customFormat="1" ht="12" customHeight="1">
      <c r="A58" s="12" t="s">
        <v>119</v>
      </c>
      <c r="B58" s="99"/>
      <c r="C58" s="95"/>
      <c r="D58" s="101"/>
      <c r="E58" s="95"/>
      <c r="F58" s="101"/>
    </row>
    <row r="59" spans="1:6" s="4" customFormat="1" ht="12" customHeight="1">
      <c r="A59" s="7" t="s">
        <v>120</v>
      </c>
      <c r="B59" s="105">
        <v>220</v>
      </c>
      <c r="C59" s="108">
        <f>C30</f>
        <v>1009.0799999999872</v>
      </c>
      <c r="D59" s="102"/>
      <c r="E59" s="108">
        <f>E30</f>
        <v>649.3987372399715</v>
      </c>
      <c r="F59" s="102"/>
    </row>
    <row r="60" spans="1:6" s="4" customFormat="1" ht="12" customHeight="1">
      <c r="A60" s="7" t="s">
        <v>121</v>
      </c>
      <c r="B60" s="106"/>
      <c r="C60" s="103"/>
      <c r="D60" s="103"/>
      <c r="E60" s="103"/>
      <c r="F60" s="103"/>
    </row>
    <row r="61" spans="1:6" s="4" customFormat="1" ht="12" customHeight="1">
      <c r="A61" s="7" t="s">
        <v>65</v>
      </c>
      <c r="B61" s="106"/>
      <c r="C61" s="103"/>
      <c r="D61" s="103"/>
      <c r="E61" s="103"/>
      <c r="F61" s="103"/>
    </row>
    <row r="62" spans="1:6" s="4" customFormat="1" ht="12" customHeight="1">
      <c r="A62" s="7" t="s">
        <v>122</v>
      </c>
      <c r="B62" s="107"/>
      <c r="C62" s="104"/>
      <c r="D62" s="104"/>
      <c r="E62" s="104"/>
      <c r="F62" s="104"/>
    </row>
    <row r="63" spans="1:6" s="4" customFormat="1" ht="12" customHeight="1">
      <c r="A63" s="11" t="s">
        <v>123</v>
      </c>
      <c r="B63" s="97">
        <v>230</v>
      </c>
      <c r="C63" s="94"/>
      <c r="D63" s="94"/>
      <c r="E63" s="94"/>
      <c r="F63" s="94"/>
    </row>
    <row r="64" spans="1:6" s="4" customFormat="1" ht="12" customHeight="1">
      <c r="A64" s="13" t="s">
        <v>124</v>
      </c>
      <c r="B64" s="98"/>
      <c r="C64" s="96"/>
      <c r="D64" s="96"/>
      <c r="E64" s="96"/>
      <c r="F64" s="96"/>
    </row>
    <row r="65" spans="1:6" s="4" customFormat="1" ht="12" customHeight="1">
      <c r="A65" s="10"/>
      <c r="B65" s="99"/>
      <c r="C65" s="95"/>
      <c r="D65" s="95"/>
      <c r="E65" s="95"/>
      <c r="F65" s="95"/>
    </row>
    <row r="66" s="4" customFormat="1" ht="12" customHeight="1">
      <c r="B66" s="5"/>
    </row>
    <row r="67" s="4" customFormat="1" ht="12" customHeight="1">
      <c r="B67" s="5"/>
    </row>
    <row r="68" s="4" customFormat="1" ht="12" customHeight="1">
      <c r="B68" s="5"/>
    </row>
    <row r="69" s="4" customFormat="1" ht="12" customHeight="1">
      <c r="B69" s="5"/>
    </row>
    <row r="70" ht="12" customHeight="1">
      <c r="B70" s="6"/>
    </row>
    <row r="71" ht="12" customHeight="1">
      <c r="B71" s="6"/>
    </row>
    <row r="72" ht="12" customHeight="1">
      <c r="B72" s="6"/>
    </row>
    <row r="73" ht="12" customHeight="1">
      <c r="B73" s="6"/>
    </row>
    <row r="74" ht="12" customHeight="1">
      <c r="B74" s="6"/>
    </row>
    <row r="75" ht="12" customHeight="1">
      <c r="B75" s="6"/>
    </row>
    <row r="76" ht="12" customHeight="1">
      <c r="B76" s="6"/>
    </row>
    <row r="77" ht="12" customHeight="1">
      <c r="B77" s="6"/>
    </row>
    <row r="78" ht="12" customHeight="1">
      <c r="B78" s="6"/>
    </row>
    <row r="79" ht="11.25" customHeight="1">
      <c r="B79" s="6"/>
    </row>
    <row r="80" ht="11.25" customHeight="1">
      <c r="B80" s="6"/>
    </row>
    <row r="81" ht="11.25" customHeight="1">
      <c r="B81" s="6"/>
    </row>
    <row r="82" ht="11.25" customHeight="1">
      <c r="B82" s="6"/>
    </row>
    <row r="83" ht="11.25" customHeight="1">
      <c r="B83" s="6"/>
    </row>
    <row r="84" ht="11.25" customHeight="1">
      <c r="B84" s="6"/>
    </row>
    <row r="85" ht="11.25" customHeight="1">
      <c r="B85" s="6"/>
    </row>
    <row r="86" ht="11.25" customHeight="1">
      <c r="B86" s="6"/>
    </row>
    <row r="87" ht="11.25" customHeight="1">
      <c r="B87" s="6"/>
    </row>
    <row r="88" ht="11.25" customHeight="1">
      <c r="B88" s="6"/>
    </row>
    <row r="89" ht="11.25" customHeight="1">
      <c r="B89" s="6"/>
    </row>
    <row r="90" ht="11.25" customHeight="1">
      <c r="B90" s="6"/>
    </row>
    <row r="91" ht="11.25" customHeight="1">
      <c r="B91" s="6"/>
    </row>
    <row r="92" ht="11.25" customHeight="1">
      <c r="B92" s="6"/>
    </row>
    <row r="93" ht="11.25" customHeight="1">
      <c r="B93" s="6"/>
    </row>
    <row r="94" ht="11.25" customHeight="1">
      <c r="B94" s="6"/>
    </row>
    <row r="95" ht="11.25" customHeight="1">
      <c r="B95" s="6"/>
    </row>
    <row r="96" ht="11.25" customHeight="1">
      <c r="B96" s="6"/>
    </row>
    <row r="97" ht="11.25" customHeight="1">
      <c r="B97" s="6"/>
    </row>
    <row r="98" ht="11.25" customHeight="1">
      <c r="B98" s="6"/>
    </row>
    <row r="99" ht="11.25" customHeight="1">
      <c r="B99" s="6"/>
    </row>
    <row r="100" ht="11.25" customHeight="1">
      <c r="B100" s="6"/>
    </row>
    <row r="101" ht="11.25" customHeight="1">
      <c r="B101" s="6"/>
    </row>
    <row r="102" ht="11.25" customHeight="1">
      <c r="B102" s="6"/>
    </row>
    <row r="103" ht="11.25" customHeight="1">
      <c r="B103" s="6"/>
    </row>
    <row r="104" ht="11.25" customHeight="1">
      <c r="B104" s="6"/>
    </row>
    <row r="105" ht="11.25" customHeight="1">
      <c r="B105" s="6"/>
    </row>
    <row r="106" ht="11.25" customHeight="1">
      <c r="B106" s="6"/>
    </row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</sheetData>
  <sheetProtection/>
  <mergeCells count="123">
    <mergeCell ref="D3:D4"/>
    <mergeCell ref="E3:E4"/>
    <mergeCell ref="F3:F4"/>
    <mergeCell ref="F8:F9"/>
    <mergeCell ref="B6:B7"/>
    <mergeCell ref="C6:C7"/>
    <mergeCell ref="D6:D7"/>
    <mergeCell ref="E6:E7"/>
    <mergeCell ref="F6:F7"/>
    <mergeCell ref="B8:B9"/>
    <mergeCell ref="A1:A4"/>
    <mergeCell ref="B1:B4"/>
    <mergeCell ref="C1:D2"/>
    <mergeCell ref="E1:F2"/>
    <mergeCell ref="C3:C4"/>
    <mergeCell ref="F14:F17"/>
    <mergeCell ref="B10:B13"/>
    <mergeCell ref="C10:C13"/>
    <mergeCell ref="D10:D13"/>
    <mergeCell ref="E10:E13"/>
    <mergeCell ref="C8:C9"/>
    <mergeCell ref="D8:D9"/>
    <mergeCell ref="E8:E9"/>
    <mergeCell ref="F20:F21"/>
    <mergeCell ref="B18:B19"/>
    <mergeCell ref="C18:C19"/>
    <mergeCell ref="D18:D19"/>
    <mergeCell ref="E18:E19"/>
    <mergeCell ref="F10:F13"/>
    <mergeCell ref="B14:B17"/>
    <mergeCell ref="C14:C17"/>
    <mergeCell ref="D14:D17"/>
    <mergeCell ref="E14:E17"/>
    <mergeCell ref="F24:F27"/>
    <mergeCell ref="B22:B23"/>
    <mergeCell ref="C22:C23"/>
    <mergeCell ref="D22:D23"/>
    <mergeCell ref="E22:E23"/>
    <mergeCell ref="F18:F19"/>
    <mergeCell ref="B20:B21"/>
    <mergeCell ref="C20:C21"/>
    <mergeCell ref="D20:D21"/>
    <mergeCell ref="E20:E21"/>
    <mergeCell ref="F30:F31"/>
    <mergeCell ref="B28:B29"/>
    <mergeCell ref="C28:C29"/>
    <mergeCell ref="D28:D29"/>
    <mergeCell ref="E28:E29"/>
    <mergeCell ref="F22:F23"/>
    <mergeCell ref="B24:B27"/>
    <mergeCell ref="C24:C27"/>
    <mergeCell ref="D24:D27"/>
    <mergeCell ref="E24:E27"/>
    <mergeCell ref="F36:F37"/>
    <mergeCell ref="B32:B35"/>
    <mergeCell ref="C32:C35"/>
    <mergeCell ref="D32:D35"/>
    <mergeCell ref="E32:E35"/>
    <mergeCell ref="F28:F29"/>
    <mergeCell ref="B30:B31"/>
    <mergeCell ref="C30:C31"/>
    <mergeCell ref="D30:D31"/>
    <mergeCell ref="E30:E31"/>
    <mergeCell ref="F40:F41"/>
    <mergeCell ref="B38:B39"/>
    <mergeCell ref="C38:C39"/>
    <mergeCell ref="D38:D39"/>
    <mergeCell ref="E38:E39"/>
    <mergeCell ref="F32:F35"/>
    <mergeCell ref="B36:B37"/>
    <mergeCell ref="C36:C37"/>
    <mergeCell ref="D36:D37"/>
    <mergeCell ref="E36:E37"/>
    <mergeCell ref="F44:F45"/>
    <mergeCell ref="B42:B43"/>
    <mergeCell ref="C42:C43"/>
    <mergeCell ref="D42:D43"/>
    <mergeCell ref="E42:E43"/>
    <mergeCell ref="F38:F39"/>
    <mergeCell ref="B40:B41"/>
    <mergeCell ref="C40:C41"/>
    <mergeCell ref="D40:D41"/>
    <mergeCell ref="E40:E41"/>
    <mergeCell ref="F50:F51"/>
    <mergeCell ref="B46:B49"/>
    <mergeCell ref="C46:C49"/>
    <mergeCell ref="D46:D49"/>
    <mergeCell ref="E46:E49"/>
    <mergeCell ref="F42:F43"/>
    <mergeCell ref="B44:B45"/>
    <mergeCell ref="C44:C45"/>
    <mergeCell ref="D44:D45"/>
    <mergeCell ref="E44:E45"/>
    <mergeCell ref="F55:F56"/>
    <mergeCell ref="B52:B54"/>
    <mergeCell ref="C52:C54"/>
    <mergeCell ref="D52:D54"/>
    <mergeCell ref="E52:E54"/>
    <mergeCell ref="F46:F49"/>
    <mergeCell ref="B50:B51"/>
    <mergeCell ref="D57:D58"/>
    <mergeCell ref="E57:E58"/>
    <mergeCell ref="F52:F54"/>
    <mergeCell ref="B55:B56"/>
    <mergeCell ref="C59:C62"/>
    <mergeCell ref="D59:D62"/>
    <mergeCell ref="E59:E62"/>
    <mergeCell ref="C50:C51"/>
    <mergeCell ref="D50:D51"/>
    <mergeCell ref="E50:E51"/>
    <mergeCell ref="C55:C56"/>
    <mergeCell ref="D55:D56"/>
    <mergeCell ref="E55:E56"/>
    <mergeCell ref="F63:F65"/>
    <mergeCell ref="B63:B65"/>
    <mergeCell ref="C63:C65"/>
    <mergeCell ref="D63:D65"/>
    <mergeCell ref="E63:E65"/>
    <mergeCell ref="F57:F58"/>
    <mergeCell ref="B59:B62"/>
    <mergeCell ref="F59:F62"/>
    <mergeCell ref="B57:B58"/>
    <mergeCell ref="C57:C58"/>
  </mergeCells>
  <printOptions/>
  <pageMargins left="0.24" right="0.27" top="0.26" bottom="0.31" header="0.17" footer="0.1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Normal="130" zoomScaleSheetLayoutView="100" zoomScalePageLayoutView="0" workbookViewId="0" topLeftCell="A28">
      <selection activeCell="E60" sqref="E60:F60"/>
    </sheetView>
  </sheetViews>
  <sheetFormatPr defaultColWidth="9.140625" defaultRowHeight="12.75"/>
  <cols>
    <col min="1" max="1" width="48.421875" style="29" customWidth="1"/>
    <col min="2" max="2" width="7.00390625" style="29" customWidth="1"/>
    <col min="3" max="3" width="10.140625" style="29" customWidth="1"/>
    <col min="4" max="4" width="12.57421875" style="29" customWidth="1"/>
    <col min="5" max="5" width="11.00390625" style="29" customWidth="1"/>
    <col min="6" max="6" width="10.421875" style="29" customWidth="1"/>
    <col min="7" max="7" width="9.140625" style="29" customWidth="1"/>
    <col min="8" max="8" width="12.57421875" style="29" bestFit="1" customWidth="1"/>
    <col min="9" max="16384" width="9.140625" style="29" customWidth="1"/>
  </cols>
  <sheetData>
    <row r="1" spans="1:6" s="24" customFormat="1" ht="12" customHeight="1">
      <c r="A1" s="23" t="s">
        <v>148</v>
      </c>
      <c r="B1" s="173">
        <v>240</v>
      </c>
      <c r="C1" s="171">
        <v>1009.0799999999817</v>
      </c>
      <c r="D1" s="171"/>
      <c r="E1" s="171">
        <v>649.4</v>
      </c>
      <c r="F1" s="171"/>
    </row>
    <row r="2" spans="1:6" s="24" customFormat="1" ht="12" customHeight="1">
      <c r="A2" s="25" t="s">
        <v>149</v>
      </c>
      <c r="B2" s="174"/>
      <c r="C2" s="177"/>
      <c r="D2" s="177"/>
      <c r="E2" s="177"/>
      <c r="F2" s="177"/>
    </row>
    <row r="3" spans="1:6" s="24" customFormat="1" ht="12" customHeight="1">
      <c r="A3" s="25" t="s">
        <v>150</v>
      </c>
      <c r="B3" s="174"/>
      <c r="C3" s="177"/>
      <c r="D3" s="177"/>
      <c r="E3" s="177"/>
      <c r="F3" s="177"/>
    </row>
    <row r="4" spans="1:6" s="24" customFormat="1" ht="12" customHeight="1">
      <c r="A4" s="26" t="s">
        <v>151</v>
      </c>
      <c r="B4" s="175"/>
      <c r="C4" s="172"/>
      <c r="D4" s="172"/>
      <c r="E4" s="172"/>
      <c r="F4" s="172"/>
    </row>
    <row r="5" spans="1:6" s="24" customFormat="1" ht="12" customHeight="1">
      <c r="A5" s="23" t="s">
        <v>152</v>
      </c>
      <c r="B5" s="173">
        <v>250</v>
      </c>
      <c r="C5" s="178"/>
      <c r="D5" s="171">
        <v>427.1</v>
      </c>
      <c r="E5" s="178"/>
      <c r="F5" s="171">
        <v>486.8</v>
      </c>
    </row>
    <row r="6" spans="1:6" s="24" customFormat="1" ht="12" customHeight="1">
      <c r="A6" s="26" t="s">
        <v>153</v>
      </c>
      <c r="B6" s="175"/>
      <c r="C6" s="179"/>
      <c r="D6" s="172"/>
      <c r="E6" s="179"/>
      <c r="F6" s="172"/>
    </row>
    <row r="7" spans="1:6" s="24" customFormat="1" ht="12" customHeight="1">
      <c r="A7" s="23" t="s">
        <v>154</v>
      </c>
      <c r="B7" s="173">
        <v>260</v>
      </c>
      <c r="C7" s="178"/>
      <c r="D7" s="171"/>
      <c r="E7" s="178"/>
      <c r="F7" s="171"/>
    </row>
    <row r="8" spans="1:6" s="24" customFormat="1" ht="12" customHeight="1">
      <c r="A8" s="25" t="s">
        <v>155</v>
      </c>
      <c r="B8" s="175"/>
      <c r="C8" s="179"/>
      <c r="D8" s="172"/>
      <c r="E8" s="179"/>
      <c r="F8" s="172"/>
    </row>
    <row r="9" spans="1:6" s="24" customFormat="1" ht="12" customHeight="1">
      <c r="A9" s="23" t="s">
        <v>156</v>
      </c>
      <c r="B9" s="173">
        <v>270</v>
      </c>
      <c r="C9" s="176">
        <f>+C1-D5-D7</f>
        <v>581.9799999999817</v>
      </c>
      <c r="D9" s="171"/>
      <c r="E9" s="176">
        <f>+E1-F5-F7</f>
        <v>162.59999999999997</v>
      </c>
      <c r="F9" s="171"/>
    </row>
    <row r="10" spans="1:6" s="24" customFormat="1" ht="12" customHeight="1">
      <c r="A10" s="25" t="s">
        <v>157</v>
      </c>
      <c r="B10" s="174"/>
      <c r="C10" s="177"/>
      <c r="D10" s="177"/>
      <c r="E10" s="177"/>
      <c r="F10" s="177"/>
    </row>
    <row r="11" spans="1:6" s="24" customFormat="1" ht="12" customHeight="1">
      <c r="A11" s="25" t="s">
        <v>159</v>
      </c>
      <c r="B11" s="174"/>
      <c r="C11" s="177"/>
      <c r="D11" s="177"/>
      <c r="E11" s="177"/>
      <c r="F11" s="177"/>
    </row>
    <row r="12" spans="1:6" s="24" customFormat="1" ht="12" customHeight="1">
      <c r="A12" s="26" t="s">
        <v>158</v>
      </c>
      <c r="B12" s="175"/>
      <c r="C12" s="172"/>
      <c r="D12" s="172"/>
      <c r="E12" s="172"/>
      <c r="F12" s="172"/>
    </row>
    <row r="13" spans="1:6" s="27" customFormat="1" ht="12" customHeight="1">
      <c r="A13" s="158" t="s">
        <v>125</v>
      </c>
      <c r="B13" s="158"/>
      <c r="C13" s="158"/>
      <c r="D13" s="158"/>
      <c r="E13" s="158"/>
      <c r="F13" s="158"/>
    </row>
    <row r="14" spans="1:6" s="27" customFormat="1" ht="12" customHeight="1">
      <c r="A14" s="158" t="s">
        <v>126</v>
      </c>
      <c r="B14" s="158"/>
      <c r="C14" s="158"/>
      <c r="D14" s="158"/>
      <c r="E14" s="158"/>
      <c r="F14" s="158"/>
    </row>
    <row r="15" spans="1:6" s="24" customFormat="1" ht="12" customHeight="1">
      <c r="A15" s="159" t="s">
        <v>49</v>
      </c>
      <c r="B15" s="162" t="s">
        <v>50</v>
      </c>
      <c r="C15" s="165" t="s">
        <v>146</v>
      </c>
      <c r="D15" s="166"/>
      <c r="E15" s="165" t="s">
        <v>147</v>
      </c>
      <c r="F15" s="166"/>
    </row>
    <row r="16" spans="1:6" s="24" customFormat="1" ht="12" customHeight="1">
      <c r="A16" s="160"/>
      <c r="B16" s="163"/>
      <c r="C16" s="167"/>
      <c r="D16" s="168"/>
      <c r="E16" s="167"/>
      <c r="F16" s="168"/>
    </row>
    <row r="17" spans="1:6" s="24" customFormat="1" ht="12" customHeight="1">
      <c r="A17" s="160"/>
      <c r="B17" s="163"/>
      <c r="C17" s="167"/>
      <c r="D17" s="168"/>
      <c r="E17" s="167"/>
      <c r="F17" s="168"/>
    </row>
    <row r="18" spans="1:6" s="24" customFormat="1" ht="64.5" customHeight="1">
      <c r="A18" s="161"/>
      <c r="B18" s="164"/>
      <c r="C18" s="169"/>
      <c r="D18" s="170"/>
      <c r="E18" s="169"/>
      <c r="F18" s="170"/>
    </row>
    <row r="19" spans="1:6" s="24" customFormat="1" ht="12" customHeight="1">
      <c r="A19" s="28" t="s">
        <v>127</v>
      </c>
      <c r="B19" s="157">
        <v>280</v>
      </c>
      <c r="C19" s="141">
        <v>486.8</v>
      </c>
      <c r="D19" s="141"/>
      <c r="E19" s="142">
        <v>524</v>
      </c>
      <c r="F19" s="142"/>
    </row>
    <row r="20" spans="1:6" s="24" customFormat="1" ht="12" customHeight="1">
      <c r="A20" s="28" t="s">
        <v>160</v>
      </c>
      <c r="B20" s="157"/>
      <c r="C20" s="141"/>
      <c r="D20" s="141"/>
      <c r="E20" s="142"/>
      <c r="F20" s="142"/>
    </row>
    <row r="21" spans="1:6" s="24" customFormat="1" ht="12" customHeight="1">
      <c r="A21" s="28" t="s">
        <v>128</v>
      </c>
      <c r="B21" s="157">
        <v>290</v>
      </c>
      <c r="C21" s="145">
        <v>350935.82289999997</v>
      </c>
      <c r="D21" s="146"/>
      <c r="E21" s="141">
        <v>282345.9</v>
      </c>
      <c r="F21" s="141"/>
    </row>
    <row r="22" spans="1:6" s="24" customFormat="1" ht="12" customHeight="1">
      <c r="A22" s="28" t="s">
        <v>161</v>
      </c>
      <c r="B22" s="157"/>
      <c r="C22" s="149"/>
      <c r="D22" s="150"/>
      <c r="E22" s="141"/>
      <c r="F22" s="141"/>
    </row>
    <row r="23" spans="1:6" s="24" customFormat="1" ht="12" customHeight="1">
      <c r="A23" s="28" t="s">
        <v>129</v>
      </c>
      <c r="B23" s="140">
        <v>291</v>
      </c>
      <c r="C23" s="145">
        <v>2940.1201100000003</v>
      </c>
      <c r="D23" s="146"/>
      <c r="E23" s="151">
        <v>2945.9</v>
      </c>
      <c r="F23" s="152"/>
    </row>
    <row r="24" spans="1:6" s="24" customFormat="1" ht="12" customHeight="1">
      <c r="A24" s="28" t="s">
        <v>162</v>
      </c>
      <c r="B24" s="140"/>
      <c r="C24" s="147"/>
      <c r="D24" s="148"/>
      <c r="E24" s="153"/>
      <c r="F24" s="154"/>
    </row>
    <row r="25" spans="1:6" s="24" customFormat="1" ht="12" customHeight="1">
      <c r="A25" s="28" t="s">
        <v>163</v>
      </c>
      <c r="B25" s="140"/>
      <c r="C25" s="149"/>
      <c r="D25" s="150"/>
      <c r="E25" s="155"/>
      <c r="F25" s="156"/>
    </row>
    <row r="26" spans="1:6" s="24" customFormat="1" ht="12" customHeight="1">
      <c r="A26" s="28" t="s">
        <v>130</v>
      </c>
      <c r="B26" s="140">
        <v>300</v>
      </c>
      <c r="C26" s="141"/>
      <c r="D26" s="141"/>
      <c r="E26" s="142"/>
      <c r="F26" s="142"/>
    </row>
    <row r="27" spans="1:6" s="24" customFormat="1" ht="12" customHeight="1">
      <c r="A27" s="28" t="s">
        <v>164</v>
      </c>
      <c r="B27" s="140"/>
      <c r="C27" s="141"/>
      <c r="D27" s="141"/>
      <c r="E27" s="142"/>
      <c r="F27" s="142"/>
    </row>
    <row r="28" spans="1:6" s="24" customFormat="1" ht="12" customHeight="1">
      <c r="A28" s="28" t="s">
        <v>131</v>
      </c>
      <c r="B28" s="140">
        <v>310</v>
      </c>
      <c r="C28" s="141">
        <v>35210.96739173913</v>
      </c>
      <c r="D28" s="141"/>
      <c r="E28" s="141">
        <v>15275</v>
      </c>
      <c r="F28" s="141"/>
    </row>
    <row r="29" spans="1:6" s="24" customFormat="1" ht="12" customHeight="1">
      <c r="A29" s="28" t="s">
        <v>165</v>
      </c>
      <c r="B29" s="140"/>
      <c r="C29" s="141"/>
      <c r="D29" s="141"/>
      <c r="E29" s="141"/>
      <c r="F29" s="141"/>
    </row>
    <row r="30" spans="1:6" s="24" customFormat="1" ht="12" customHeight="1">
      <c r="A30" s="28" t="s">
        <v>132</v>
      </c>
      <c r="B30" s="140">
        <v>320</v>
      </c>
      <c r="C30" s="141"/>
      <c r="D30" s="141"/>
      <c r="E30" s="142"/>
      <c r="F30" s="142"/>
    </row>
    <row r="31" spans="1:6" s="24" customFormat="1" ht="12" customHeight="1">
      <c r="A31" s="28" t="s">
        <v>166</v>
      </c>
      <c r="B31" s="140"/>
      <c r="C31" s="141"/>
      <c r="D31" s="141"/>
      <c r="E31" s="142"/>
      <c r="F31" s="142"/>
    </row>
    <row r="32" spans="1:6" s="24" customFormat="1" ht="12" customHeight="1">
      <c r="A32" s="28" t="s">
        <v>133</v>
      </c>
      <c r="B32" s="140">
        <v>330</v>
      </c>
      <c r="C32" s="141"/>
      <c r="D32" s="141"/>
      <c r="E32" s="142"/>
      <c r="F32" s="142"/>
    </row>
    <row r="33" spans="1:6" s="24" customFormat="1" ht="12" customHeight="1">
      <c r="A33" s="28" t="s">
        <v>167</v>
      </c>
      <c r="B33" s="140"/>
      <c r="C33" s="141"/>
      <c r="D33" s="141"/>
      <c r="E33" s="142"/>
      <c r="F33" s="142"/>
    </row>
    <row r="34" spans="1:6" ht="12" customHeight="1">
      <c r="A34" s="28" t="s">
        <v>134</v>
      </c>
      <c r="B34" s="140">
        <v>340</v>
      </c>
      <c r="C34" s="141">
        <v>13</v>
      </c>
      <c r="D34" s="141"/>
      <c r="E34" s="141">
        <v>3.1</v>
      </c>
      <c r="F34" s="141"/>
    </row>
    <row r="35" spans="1:6" ht="12" customHeight="1">
      <c r="A35" s="28" t="s">
        <v>168</v>
      </c>
      <c r="B35" s="140"/>
      <c r="C35" s="141"/>
      <c r="D35" s="141"/>
      <c r="E35" s="141"/>
      <c r="F35" s="141"/>
    </row>
    <row r="36" spans="1:6" ht="12" customHeight="1">
      <c r="A36" s="28" t="s">
        <v>135</v>
      </c>
      <c r="B36" s="140">
        <v>350</v>
      </c>
      <c r="C36" s="141">
        <v>456.59994</v>
      </c>
      <c r="D36" s="141"/>
      <c r="E36" s="142">
        <v>295.8</v>
      </c>
      <c r="F36" s="142"/>
    </row>
    <row r="37" spans="1:6" ht="12" customHeight="1">
      <c r="A37" s="28" t="s">
        <v>169</v>
      </c>
      <c r="B37" s="140"/>
      <c r="C37" s="141"/>
      <c r="D37" s="141"/>
      <c r="E37" s="142"/>
      <c r="F37" s="142"/>
    </row>
    <row r="38" spans="1:6" ht="12" customHeight="1">
      <c r="A38" s="28" t="s">
        <v>136</v>
      </c>
      <c r="B38" s="140">
        <v>360</v>
      </c>
      <c r="C38" s="141">
        <v>3833.1924</v>
      </c>
      <c r="D38" s="141"/>
      <c r="E38" s="142">
        <v>13473.6</v>
      </c>
      <c r="F38" s="142"/>
    </row>
    <row r="39" spans="1:6" ht="12" customHeight="1">
      <c r="A39" s="28" t="s">
        <v>170</v>
      </c>
      <c r="B39" s="140"/>
      <c r="C39" s="141"/>
      <c r="D39" s="141"/>
      <c r="E39" s="142"/>
      <c r="F39" s="142"/>
    </row>
    <row r="40" spans="1:6" ht="12" customHeight="1">
      <c r="A40" s="28" t="s">
        <v>137</v>
      </c>
      <c r="B40" s="140">
        <v>370</v>
      </c>
      <c r="C40" s="141"/>
      <c r="D40" s="141"/>
      <c r="E40" s="142"/>
      <c r="F40" s="142"/>
    </row>
    <row r="41" spans="1:6" ht="12" customHeight="1">
      <c r="A41" s="28" t="s">
        <v>171</v>
      </c>
      <c r="B41" s="140"/>
      <c r="C41" s="141"/>
      <c r="D41" s="141"/>
      <c r="E41" s="142"/>
      <c r="F41" s="142"/>
    </row>
    <row r="42" spans="1:6" ht="12" customHeight="1">
      <c r="A42" s="28" t="s">
        <v>138</v>
      </c>
      <c r="B42" s="140">
        <v>380</v>
      </c>
      <c r="C42" s="141"/>
      <c r="D42" s="141"/>
      <c r="E42" s="142"/>
      <c r="F42" s="142"/>
    </row>
    <row r="43" spans="1:6" ht="12" customHeight="1">
      <c r="A43" s="28" t="s">
        <v>172</v>
      </c>
      <c r="B43" s="140"/>
      <c r="C43" s="141"/>
      <c r="D43" s="141"/>
      <c r="E43" s="142"/>
      <c r="F43" s="142"/>
    </row>
    <row r="44" spans="1:6" ht="12" customHeight="1">
      <c r="A44" s="28" t="s">
        <v>139</v>
      </c>
      <c r="B44" s="140">
        <v>390</v>
      </c>
      <c r="C44" s="141"/>
      <c r="D44" s="141"/>
      <c r="E44" s="142"/>
      <c r="F44" s="142"/>
    </row>
    <row r="45" spans="1:6" ht="12" customHeight="1">
      <c r="A45" s="28" t="s">
        <v>173</v>
      </c>
      <c r="B45" s="140"/>
      <c r="C45" s="141"/>
      <c r="D45" s="141"/>
      <c r="E45" s="142"/>
      <c r="F45" s="142"/>
    </row>
    <row r="46" spans="1:6" ht="23.25" customHeight="1">
      <c r="A46" s="34" t="s">
        <v>202</v>
      </c>
      <c r="B46" s="35">
        <v>400</v>
      </c>
      <c r="C46" s="141"/>
      <c r="D46" s="141"/>
      <c r="E46" s="142"/>
      <c r="F46" s="142"/>
    </row>
    <row r="47" spans="1:6" ht="12" customHeight="1" hidden="1">
      <c r="A47" s="34"/>
      <c r="B47" s="34"/>
      <c r="C47" s="141"/>
      <c r="D47" s="141"/>
      <c r="E47" s="142"/>
      <c r="F47" s="142"/>
    </row>
    <row r="48" spans="1:6" ht="12" customHeight="1">
      <c r="A48" s="28" t="s">
        <v>141</v>
      </c>
      <c r="B48" s="140">
        <v>410</v>
      </c>
      <c r="C48" s="141"/>
      <c r="D48" s="141"/>
      <c r="E48" s="142"/>
      <c r="F48" s="142"/>
    </row>
    <row r="49" spans="1:6" ht="12" customHeight="1">
      <c r="A49" s="28" t="s">
        <v>174</v>
      </c>
      <c r="B49" s="140"/>
      <c r="C49" s="141"/>
      <c r="D49" s="141"/>
      <c r="E49" s="142"/>
      <c r="F49" s="142"/>
    </row>
    <row r="50" spans="1:6" ht="12" customHeight="1">
      <c r="A50" s="28" t="s">
        <v>142</v>
      </c>
      <c r="B50" s="140">
        <v>420</v>
      </c>
      <c r="C50" s="141"/>
      <c r="D50" s="141"/>
      <c r="E50" s="142"/>
      <c r="F50" s="142"/>
    </row>
    <row r="51" spans="1:6" ht="12" customHeight="1">
      <c r="A51" s="28" t="s">
        <v>175</v>
      </c>
      <c r="B51" s="140"/>
      <c r="C51" s="141"/>
      <c r="D51" s="141"/>
      <c r="E51" s="142"/>
      <c r="F51" s="142"/>
    </row>
    <row r="52" spans="1:6" ht="12" customHeight="1">
      <c r="A52" s="28" t="s">
        <v>143</v>
      </c>
      <c r="B52" s="140">
        <v>430</v>
      </c>
      <c r="C52" s="141"/>
      <c r="D52" s="141"/>
      <c r="E52" s="142"/>
      <c r="F52" s="142"/>
    </row>
    <row r="53" spans="1:6" ht="12" customHeight="1">
      <c r="A53" s="28" t="s">
        <v>176</v>
      </c>
      <c r="B53" s="140"/>
      <c r="C53" s="141"/>
      <c r="D53" s="141"/>
      <c r="E53" s="142"/>
      <c r="F53" s="142"/>
    </row>
    <row r="54" spans="1:6" ht="12" customHeight="1">
      <c r="A54" s="28" t="s">
        <v>144</v>
      </c>
      <c r="B54" s="140">
        <v>440</v>
      </c>
      <c r="C54" s="143">
        <v>748272.5560338346</v>
      </c>
      <c r="D54" s="143"/>
      <c r="E54" s="143">
        <v>599000</v>
      </c>
      <c r="F54" s="143"/>
    </row>
    <row r="55" spans="1:6" ht="12" customHeight="1">
      <c r="A55" s="28" t="s">
        <v>177</v>
      </c>
      <c r="B55" s="140"/>
      <c r="C55" s="143"/>
      <c r="D55" s="143"/>
      <c r="E55" s="143"/>
      <c r="F55" s="143"/>
    </row>
    <row r="56" spans="1:6" ht="12" customHeight="1">
      <c r="A56" s="28" t="s">
        <v>145</v>
      </c>
      <c r="B56" s="140">
        <v>450</v>
      </c>
      <c r="C56" s="139"/>
      <c r="D56" s="139"/>
      <c r="E56" s="139"/>
      <c r="F56" s="139"/>
    </row>
    <row r="57" spans="1:6" ht="12" customHeight="1">
      <c r="A57" s="28" t="s">
        <v>178</v>
      </c>
      <c r="B57" s="140"/>
      <c r="C57" s="139"/>
      <c r="D57" s="139"/>
      <c r="E57" s="139"/>
      <c r="F57" s="139"/>
    </row>
    <row r="58" spans="1:6" ht="12" customHeight="1">
      <c r="A58" s="28" t="s">
        <v>198</v>
      </c>
      <c r="B58" s="140">
        <v>460</v>
      </c>
      <c r="C58" s="139"/>
      <c r="D58" s="139"/>
      <c r="E58" s="139"/>
      <c r="F58" s="139"/>
    </row>
    <row r="59" spans="1:8" ht="12" customHeight="1">
      <c r="A59" s="28" t="s">
        <v>179</v>
      </c>
      <c r="B59" s="140"/>
      <c r="C59" s="139"/>
      <c r="D59" s="139"/>
      <c r="E59" s="139"/>
      <c r="F59" s="139"/>
      <c r="H59" s="37"/>
    </row>
    <row r="60" spans="1:8" s="31" customFormat="1" ht="15" customHeight="1">
      <c r="A60" s="30" t="s">
        <v>197</v>
      </c>
      <c r="B60" s="30"/>
      <c r="C60" s="144">
        <f>C19+C21+C26+C28+C34+C36+C38+C46+C48+C50+C52+C54</f>
        <v>1139208.9386655737</v>
      </c>
      <c r="D60" s="144"/>
      <c r="E60" s="144">
        <f>E19+E21+E26+E28+E34+E36+E38+E46+E48+E50+E52+E54</f>
        <v>910917.3999999999</v>
      </c>
      <c r="F60" s="144"/>
      <c r="G60" s="36"/>
      <c r="H60" s="36"/>
    </row>
    <row r="61" spans="2:7" ht="11.25" customHeight="1">
      <c r="B61" s="31"/>
      <c r="C61" s="32"/>
      <c r="D61" s="32"/>
      <c r="E61" s="32"/>
      <c r="F61" s="38"/>
      <c r="G61" s="37"/>
    </row>
    <row r="62" spans="2:6" ht="11.25" customHeight="1">
      <c r="B62" s="31"/>
      <c r="C62" s="32"/>
      <c r="D62" s="32"/>
      <c r="E62" s="32"/>
      <c r="F62" s="38"/>
    </row>
    <row r="63" spans="1:7" ht="11.25" customHeight="1">
      <c r="A63" s="31" t="s">
        <v>181</v>
      </c>
      <c r="B63" s="31" t="s">
        <v>199</v>
      </c>
      <c r="C63" s="37"/>
      <c r="D63" s="37"/>
      <c r="E63" s="37"/>
      <c r="G63" s="37"/>
    </row>
    <row r="64" spans="1:4" ht="11.25" customHeight="1">
      <c r="A64" s="31"/>
      <c r="B64" s="31"/>
      <c r="C64" s="37"/>
      <c r="D64" s="37"/>
    </row>
    <row r="65" spans="1:6" ht="11.25" customHeight="1">
      <c r="A65" s="31" t="s">
        <v>182</v>
      </c>
      <c r="B65" s="31" t="s">
        <v>200</v>
      </c>
      <c r="C65" s="37"/>
      <c r="D65" s="37"/>
      <c r="E65" s="37"/>
      <c r="F65" s="37"/>
    </row>
    <row r="66" spans="2:4" ht="11.25" customHeight="1">
      <c r="B66" s="31"/>
      <c r="C66" s="37"/>
      <c r="D66" s="37"/>
    </row>
    <row r="67" spans="2:5" ht="11.25" customHeight="1">
      <c r="B67" s="31"/>
      <c r="C67" s="37"/>
      <c r="D67" s="37"/>
      <c r="E67" s="33"/>
    </row>
    <row r="68" spans="2:6" ht="11.25" customHeight="1">
      <c r="B68" s="31"/>
      <c r="C68" s="37"/>
      <c r="D68" s="37"/>
      <c r="F68" s="37"/>
    </row>
    <row r="69" spans="2:5" ht="11.25" customHeight="1">
      <c r="B69" s="31"/>
      <c r="C69" s="37"/>
      <c r="D69" s="37"/>
      <c r="E69" s="37"/>
    </row>
    <row r="70" spans="2:4" ht="11.25" customHeight="1">
      <c r="B70" s="31"/>
      <c r="C70" s="37"/>
      <c r="D70" s="37"/>
    </row>
    <row r="71" spans="3:4" ht="11.25" customHeight="1">
      <c r="C71" s="37"/>
      <c r="D71" s="37"/>
    </row>
    <row r="72" spans="3:4" ht="11.25" customHeight="1">
      <c r="C72" s="37"/>
      <c r="D72" s="37"/>
    </row>
    <row r="73" spans="3:4" ht="11.25" customHeight="1">
      <c r="C73" s="37"/>
      <c r="D73" s="37"/>
    </row>
    <row r="74" spans="3:4" ht="11.25" customHeight="1">
      <c r="C74" s="37"/>
      <c r="D74" s="37"/>
    </row>
    <row r="75" spans="3:4" ht="11.25" customHeight="1">
      <c r="C75" s="37"/>
      <c r="D75" s="37"/>
    </row>
    <row r="76" spans="3:4" ht="11.25" customHeight="1">
      <c r="C76" s="37"/>
      <c r="D76" s="37"/>
    </row>
    <row r="77" spans="3:4" ht="11.25" customHeight="1">
      <c r="C77" s="37"/>
      <c r="D77" s="37"/>
    </row>
    <row r="78" spans="3:4" ht="11.25" customHeight="1">
      <c r="C78" s="37"/>
      <c r="D78" s="37"/>
    </row>
    <row r="79" spans="3:4" ht="11.25" customHeight="1">
      <c r="C79" s="37"/>
      <c r="D79" s="37"/>
    </row>
    <row r="80" spans="3:4" ht="11.25" customHeight="1">
      <c r="C80" s="37"/>
      <c r="D80" s="37"/>
    </row>
    <row r="81" spans="3:4" ht="11.25" customHeight="1">
      <c r="C81" s="37"/>
      <c r="D81" s="37"/>
    </row>
    <row r="82" spans="3:4" ht="11.25" customHeight="1">
      <c r="C82" s="37"/>
      <c r="D82" s="37"/>
    </row>
    <row r="83" spans="3:4" ht="11.25" customHeight="1">
      <c r="C83" s="37"/>
      <c r="D83" s="37"/>
    </row>
    <row r="84" spans="3:4" ht="11.25" customHeight="1">
      <c r="C84" s="37"/>
      <c r="D84" s="37"/>
    </row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</sheetData>
  <sheetProtection/>
  <mergeCells count="87">
    <mergeCell ref="F1:F4"/>
    <mergeCell ref="B5:B6"/>
    <mergeCell ref="C5:C6"/>
    <mergeCell ref="D5:D6"/>
    <mergeCell ref="E5:E6"/>
    <mergeCell ref="F5:F6"/>
    <mergeCell ref="B1:B4"/>
    <mergeCell ref="C1:C4"/>
    <mergeCell ref="D1:D4"/>
    <mergeCell ref="E1:E4"/>
    <mergeCell ref="F7:F8"/>
    <mergeCell ref="B9:B12"/>
    <mergeCell ref="C9:C12"/>
    <mergeCell ref="D9:D12"/>
    <mergeCell ref="E9:E12"/>
    <mergeCell ref="F9:F12"/>
    <mergeCell ref="B7:B8"/>
    <mergeCell ref="C7:C8"/>
    <mergeCell ref="D7:D8"/>
    <mergeCell ref="E7:E8"/>
    <mergeCell ref="A13:F13"/>
    <mergeCell ref="A14:F14"/>
    <mergeCell ref="A15:A18"/>
    <mergeCell ref="B15:B18"/>
    <mergeCell ref="C15:D18"/>
    <mergeCell ref="E15:F18"/>
    <mergeCell ref="B19:B20"/>
    <mergeCell ref="C19:D20"/>
    <mergeCell ref="E19:F20"/>
    <mergeCell ref="B21:B22"/>
    <mergeCell ref="C21:D22"/>
    <mergeCell ref="E21:F22"/>
    <mergeCell ref="B23:B25"/>
    <mergeCell ref="B26:B27"/>
    <mergeCell ref="C26:D27"/>
    <mergeCell ref="E26:F27"/>
    <mergeCell ref="C23:D25"/>
    <mergeCell ref="B28:B29"/>
    <mergeCell ref="C28:D29"/>
    <mergeCell ref="E28:F29"/>
    <mergeCell ref="E23:F25"/>
    <mergeCell ref="B30:B31"/>
    <mergeCell ref="C30:D31"/>
    <mergeCell ref="E30:F31"/>
    <mergeCell ref="B32:B33"/>
    <mergeCell ref="C32:D33"/>
    <mergeCell ref="E32:F33"/>
    <mergeCell ref="B34:B35"/>
    <mergeCell ref="C34:D35"/>
    <mergeCell ref="E34:F35"/>
    <mergeCell ref="B36:B37"/>
    <mergeCell ref="C36:D37"/>
    <mergeCell ref="E36:F37"/>
    <mergeCell ref="B38:B39"/>
    <mergeCell ref="C38:D39"/>
    <mergeCell ref="E38:F39"/>
    <mergeCell ref="B40:B41"/>
    <mergeCell ref="C40:D41"/>
    <mergeCell ref="E40:F41"/>
    <mergeCell ref="B50:B51"/>
    <mergeCell ref="C50:D51"/>
    <mergeCell ref="E50:F51"/>
    <mergeCell ref="B42:B43"/>
    <mergeCell ref="C42:D43"/>
    <mergeCell ref="E42:F43"/>
    <mergeCell ref="B44:B45"/>
    <mergeCell ref="C44:D45"/>
    <mergeCell ref="E44:F45"/>
    <mergeCell ref="C46:D47"/>
    <mergeCell ref="E46:F47"/>
    <mergeCell ref="B48:B49"/>
    <mergeCell ref="C48:D49"/>
    <mergeCell ref="E48:F49"/>
    <mergeCell ref="C60:D60"/>
    <mergeCell ref="E60:F60"/>
    <mergeCell ref="B56:B57"/>
    <mergeCell ref="C56:D57"/>
    <mergeCell ref="E56:F57"/>
    <mergeCell ref="B58:B59"/>
    <mergeCell ref="C58:D59"/>
    <mergeCell ref="E58:F59"/>
    <mergeCell ref="B54:B55"/>
    <mergeCell ref="B52:B53"/>
    <mergeCell ref="C52:D53"/>
    <mergeCell ref="E52:F53"/>
    <mergeCell ref="E54:F55"/>
    <mergeCell ref="C54:D55"/>
  </mergeCells>
  <printOptions/>
  <pageMargins left="0.24" right="0.24" top="0.21" bottom="0.22" header="0.17" footer="0.23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3"/>
  <sheetViews>
    <sheetView view="pageBreakPreview" zoomScale="130" zoomScaleNormal="130" zoomScaleSheetLayoutView="130" zoomScalePageLayoutView="0" workbookViewId="0" topLeftCell="A28">
      <selection activeCell="H60" sqref="H60"/>
    </sheetView>
  </sheetViews>
  <sheetFormatPr defaultColWidth="9.140625" defaultRowHeight="12.75"/>
  <cols>
    <col min="1" max="1" width="48.421875" style="29" customWidth="1"/>
    <col min="2" max="2" width="7.00390625" style="29" customWidth="1"/>
    <col min="3" max="3" width="10.140625" style="29" customWidth="1"/>
    <col min="4" max="4" width="12.57421875" style="29" customWidth="1"/>
    <col min="5" max="5" width="11.00390625" style="29" customWidth="1"/>
    <col min="6" max="6" width="10.421875" style="29" customWidth="1"/>
    <col min="7" max="16384" width="9.140625" style="29" customWidth="1"/>
  </cols>
  <sheetData>
    <row r="1" spans="1:6" s="24" customFormat="1" ht="12" customHeight="1">
      <c r="A1" s="23" t="s">
        <v>148</v>
      </c>
      <c r="B1" s="173">
        <v>240</v>
      </c>
      <c r="C1" s="171"/>
      <c r="D1" s="171"/>
      <c r="E1" s="171"/>
      <c r="F1" s="171"/>
    </row>
    <row r="2" spans="1:6" s="24" customFormat="1" ht="12" customHeight="1">
      <c r="A2" s="25" t="s">
        <v>149</v>
      </c>
      <c r="B2" s="174"/>
      <c r="C2" s="177"/>
      <c r="D2" s="177"/>
      <c r="E2" s="177"/>
      <c r="F2" s="177"/>
    </row>
    <row r="3" spans="1:6" s="24" customFormat="1" ht="12" customHeight="1">
      <c r="A3" s="25" t="s">
        <v>150</v>
      </c>
      <c r="B3" s="174"/>
      <c r="C3" s="177"/>
      <c r="D3" s="177"/>
      <c r="E3" s="177"/>
      <c r="F3" s="177"/>
    </row>
    <row r="4" spans="1:6" s="24" customFormat="1" ht="12" customHeight="1">
      <c r="A4" s="26" t="s">
        <v>151</v>
      </c>
      <c r="B4" s="175"/>
      <c r="C4" s="172"/>
      <c r="D4" s="172"/>
      <c r="E4" s="172"/>
      <c r="F4" s="172"/>
    </row>
    <row r="5" spans="1:6" s="24" customFormat="1" ht="12" customHeight="1">
      <c r="A5" s="23" t="s">
        <v>152</v>
      </c>
      <c r="B5" s="173">
        <v>250</v>
      </c>
      <c r="C5" s="178"/>
      <c r="D5" s="171"/>
      <c r="E5" s="178"/>
      <c r="F5" s="171"/>
    </row>
    <row r="6" spans="1:6" s="24" customFormat="1" ht="12" customHeight="1">
      <c r="A6" s="26" t="s">
        <v>153</v>
      </c>
      <c r="B6" s="175"/>
      <c r="C6" s="179"/>
      <c r="D6" s="172"/>
      <c r="E6" s="179"/>
      <c r="F6" s="172"/>
    </row>
    <row r="7" spans="1:6" s="24" customFormat="1" ht="12" customHeight="1">
      <c r="A7" s="23" t="s">
        <v>154</v>
      </c>
      <c r="B7" s="173">
        <v>260</v>
      </c>
      <c r="C7" s="178"/>
      <c r="D7" s="171"/>
      <c r="E7" s="178"/>
      <c r="F7" s="171"/>
    </row>
    <row r="8" spans="1:6" s="24" customFormat="1" ht="12" customHeight="1">
      <c r="A8" s="25" t="s">
        <v>155</v>
      </c>
      <c r="B8" s="175"/>
      <c r="C8" s="179"/>
      <c r="D8" s="172"/>
      <c r="E8" s="179"/>
      <c r="F8" s="172"/>
    </row>
    <row r="9" spans="1:6" s="24" customFormat="1" ht="12" customHeight="1">
      <c r="A9" s="23" t="s">
        <v>156</v>
      </c>
      <c r="B9" s="173">
        <v>270</v>
      </c>
      <c r="C9" s="176">
        <f>+C1-D5-D7</f>
        <v>0</v>
      </c>
      <c r="D9" s="171"/>
      <c r="E9" s="176">
        <f>+E1-F5-F7</f>
        <v>0</v>
      </c>
      <c r="F9" s="171"/>
    </row>
    <row r="10" spans="1:6" s="24" customFormat="1" ht="12" customHeight="1">
      <c r="A10" s="25" t="s">
        <v>157</v>
      </c>
      <c r="B10" s="174"/>
      <c r="C10" s="177"/>
      <c r="D10" s="177"/>
      <c r="E10" s="177"/>
      <c r="F10" s="177"/>
    </row>
    <row r="11" spans="1:6" s="24" customFormat="1" ht="12" customHeight="1">
      <c r="A11" s="25" t="s">
        <v>159</v>
      </c>
      <c r="B11" s="174"/>
      <c r="C11" s="177"/>
      <c r="D11" s="177"/>
      <c r="E11" s="177"/>
      <c r="F11" s="177"/>
    </row>
    <row r="12" spans="1:6" s="24" customFormat="1" ht="12" customHeight="1">
      <c r="A12" s="26" t="s">
        <v>158</v>
      </c>
      <c r="B12" s="175"/>
      <c r="C12" s="172"/>
      <c r="D12" s="172"/>
      <c r="E12" s="172"/>
      <c r="F12" s="172"/>
    </row>
    <row r="13" spans="1:6" s="27" customFormat="1" ht="8.25" customHeight="1">
      <c r="A13" s="40"/>
      <c r="B13" s="41"/>
      <c r="C13" s="42"/>
      <c r="D13" s="42"/>
      <c r="E13" s="42"/>
      <c r="F13" s="42"/>
    </row>
    <row r="14" spans="1:6" s="27" customFormat="1" ht="12" customHeight="1">
      <c r="A14" s="158" t="s">
        <v>125</v>
      </c>
      <c r="B14" s="158"/>
      <c r="C14" s="158"/>
      <c r="D14" s="158"/>
      <c r="E14" s="158"/>
      <c r="F14" s="158"/>
    </row>
    <row r="15" spans="1:6" s="27" customFormat="1" ht="12" customHeight="1">
      <c r="A15" s="158" t="s">
        <v>126</v>
      </c>
      <c r="B15" s="158"/>
      <c r="C15" s="158"/>
      <c r="D15" s="158"/>
      <c r="E15" s="158"/>
      <c r="F15" s="158"/>
    </row>
    <row r="16" spans="1:6" s="24" customFormat="1" ht="12" customHeight="1">
      <c r="A16" s="159" t="s">
        <v>49</v>
      </c>
      <c r="B16" s="162" t="s">
        <v>50</v>
      </c>
      <c r="C16" s="165" t="s">
        <v>146</v>
      </c>
      <c r="D16" s="166"/>
      <c r="E16" s="165" t="s">
        <v>147</v>
      </c>
      <c r="F16" s="166"/>
    </row>
    <row r="17" spans="1:6" s="24" customFormat="1" ht="12" customHeight="1">
      <c r="A17" s="160"/>
      <c r="B17" s="163"/>
      <c r="C17" s="167"/>
      <c r="D17" s="168"/>
      <c r="E17" s="167"/>
      <c r="F17" s="168"/>
    </row>
    <row r="18" spans="1:6" s="24" customFormat="1" ht="12" customHeight="1">
      <c r="A18" s="160"/>
      <c r="B18" s="163"/>
      <c r="C18" s="167"/>
      <c r="D18" s="168"/>
      <c r="E18" s="167"/>
      <c r="F18" s="168"/>
    </row>
    <row r="19" spans="1:6" s="24" customFormat="1" ht="67.5" customHeight="1">
      <c r="A19" s="161"/>
      <c r="B19" s="164"/>
      <c r="C19" s="169"/>
      <c r="D19" s="170"/>
      <c r="E19" s="169"/>
      <c r="F19" s="170"/>
    </row>
    <row r="20" spans="1:6" s="24" customFormat="1" ht="12" customHeight="1">
      <c r="A20" s="28" t="s">
        <v>127</v>
      </c>
      <c r="B20" s="157">
        <v>280</v>
      </c>
      <c r="C20" s="141"/>
      <c r="D20" s="141"/>
      <c r="E20" s="142"/>
      <c r="F20" s="142"/>
    </row>
    <row r="21" spans="1:6" s="24" customFormat="1" ht="12" customHeight="1">
      <c r="A21" s="28" t="s">
        <v>160</v>
      </c>
      <c r="B21" s="157"/>
      <c r="C21" s="141"/>
      <c r="D21" s="141"/>
      <c r="E21" s="142"/>
      <c r="F21" s="142"/>
    </row>
    <row r="22" spans="1:6" s="24" customFormat="1" ht="12" customHeight="1">
      <c r="A22" s="28" t="s">
        <v>128</v>
      </c>
      <c r="B22" s="157">
        <v>290</v>
      </c>
      <c r="C22" s="145">
        <v>350935.82289999997</v>
      </c>
      <c r="D22" s="146"/>
      <c r="E22" s="141">
        <v>282345.9</v>
      </c>
      <c r="F22" s="141"/>
    </row>
    <row r="23" spans="1:6" s="24" customFormat="1" ht="12" customHeight="1">
      <c r="A23" s="28" t="s">
        <v>161</v>
      </c>
      <c r="B23" s="157"/>
      <c r="C23" s="149"/>
      <c r="D23" s="150"/>
      <c r="E23" s="141"/>
      <c r="F23" s="141"/>
    </row>
    <row r="24" spans="1:6" s="24" customFormat="1" ht="12" customHeight="1">
      <c r="A24" s="28" t="s">
        <v>129</v>
      </c>
      <c r="B24" s="140">
        <v>291</v>
      </c>
      <c r="C24" s="145">
        <v>2940.1201100000003</v>
      </c>
      <c r="D24" s="146"/>
      <c r="E24" s="151">
        <v>2945.9</v>
      </c>
      <c r="F24" s="152"/>
    </row>
    <row r="25" spans="1:6" s="24" customFormat="1" ht="12" customHeight="1">
      <c r="A25" s="28" t="s">
        <v>162</v>
      </c>
      <c r="B25" s="140"/>
      <c r="C25" s="147"/>
      <c r="D25" s="148"/>
      <c r="E25" s="153"/>
      <c r="F25" s="154"/>
    </row>
    <row r="26" spans="1:6" s="24" customFormat="1" ht="12" customHeight="1">
      <c r="A26" s="28" t="s">
        <v>163</v>
      </c>
      <c r="B26" s="140"/>
      <c r="C26" s="149"/>
      <c r="D26" s="150"/>
      <c r="E26" s="155"/>
      <c r="F26" s="156"/>
    </row>
    <row r="27" spans="1:6" s="24" customFormat="1" ht="12" customHeight="1">
      <c r="A27" s="28" t="s">
        <v>130</v>
      </c>
      <c r="B27" s="140">
        <v>300</v>
      </c>
      <c r="C27" s="141"/>
      <c r="D27" s="141"/>
      <c r="E27" s="142"/>
      <c r="F27" s="142"/>
    </row>
    <row r="28" spans="1:6" s="24" customFormat="1" ht="12" customHeight="1">
      <c r="A28" s="28" t="s">
        <v>164</v>
      </c>
      <c r="B28" s="140"/>
      <c r="C28" s="141"/>
      <c r="D28" s="141"/>
      <c r="E28" s="142"/>
      <c r="F28" s="142"/>
    </row>
    <row r="29" spans="1:6" s="24" customFormat="1" ht="12" customHeight="1">
      <c r="A29" s="28" t="s">
        <v>131</v>
      </c>
      <c r="B29" s="140">
        <v>310</v>
      </c>
      <c r="C29" s="141"/>
      <c r="D29" s="141"/>
      <c r="E29" s="141"/>
      <c r="F29" s="141"/>
    </row>
    <row r="30" spans="1:6" s="24" customFormat="1" ht="12" customHeight="1">
      <c r="A30" s="28" t="s">
        <v>165</v>
      </c>
      <c r="B30" s="140"/>
      <c r="C30" s="141"/>
      <c r="D30" s="141"/>
      <c r="E30" s="141"/>
      <c r="F30" s="141"/>
    </row>
    <row r="31" spans="1:6" s="24" customFormat="1" ht="12" customHeight="1">
      <c r="A31" s="28" t="s">
        <v>132</v>
      </c>
      <c r="B31" s="140">
        <v>320</v>
      </c>
      <c r="C31" s="141"/>
      <c r="D31" s="141"/>
      <c r="E31" s="142"/>
      <c r="F31" s="142"/>
    </row>
    <row r="32" spans="1:6" s="24" customFormat="1" ht="12" customHeight="1">
      <c r="A32" s="28" t="s">
        <v>166</v>
      </c>
      <c r="B32" s="140"/>
      <c r="C32" s="141"/>
      <c r="D32" s="141"/>
      <c r="E32" s="142"/>
      <c r="F32" s="142"/>
    </row>
    <row r="33" spans="1:6" s="24" customFormat="1" ht="12" customHeight="1">
      <c r="A33" s="28" t="s">
        <v>133</v>
      </c>
      <c r="B33" s="140">
        <v>330</v>
      </c>
      <c r="C33" s="141"/>
      <c r="D33" s="141"/>
      <c r="E33" s="142"/>
      <c r="F33" s="142"/>
    </row>
    <row r="34" spans="1:6" s="24" customFormat="1" ht="12" customHeight="1">
      <c r="A34" s="28" t="s">
        <v>167</v>
      </c>
      <c r="B34" s="140"/>
      <c r="C34" s="141"/>
      <c r="D34" s="141"/>
      <c r="E34" s="142"/>
      <c r="F34" s="142"/>
    </row>
    <row r="35" spans="1:6" s="24" customFormat="1" ht="12" customHeight="1">
      <c r="A35" s="28" t="s">
        <v>134</v>
      </c>
      <c r="B35" s="140">
        <v>340</v>
      </c>
      <c r="C35" s="141"/>
      <c r="D35" s="141"/>
      <c r="E35" s="141"/>
      <c r="F35" s="141"/>
    </row>
    <row r="36" spans="1:6" ht="12" customHeight="1">
      <c r="A36" s="28" t="s">
        <v>168</v>
      </c>
      <c r="B36" s="140"/>
      <c r="C36" s="141"/>
      <c r="D36" s="141"/>
      <c r="E36" s="141"/>
      <c r="F36" s="141"/>
    </row>
    <row r="37" spans="1:6" ht="12" customHeight="1">
      <c r="A37" s="28" t="s">
        <v>135</v>
      </c>
      <c r="B37" s="140">
        <v>350</v>
      </c>
      <c r="C37" s="141"/>
      <c r="D37" s="141"/>
      <c r="E37" s="142"/>
      <c r="F37" s="142"/>
    </row>
    <row r="38" spans="1:6" ht="12" customHeight="1">
      <c r="A38" s="28" t="s">
        <v>169</v>
      </c>
      <c r="B38" s="140"/>
      <c r="C38" s="141"/>
      <c r="D38" s="141"/>
      <c r="E38" s="142"/>
      <c r="F38" s="142"/>
    </row>
    <row r="39" spans="1:6" ht="12" customHeight="1">
      <c r="A39" s="28" t="s">
        <v>136</v>
      </c>
      <c r="B39" s="140">
        <v>360</v>
      </c>
      <c r="C39" s="141"/>
      <c r="D39" s="141"/>
      <c r="E39" s="142"/>
      <c r="F39" s="142"/>
    </row>
    <row r="40" spans="1:6" ht="12" customHeight="1">
      <c r="A40" s="28" t="s">
        <v>170</v>
      </c>
      <c r="B40" s="140"/>
      <c r="C40" s="141"/>
      <c r="D40" s="141"/>
      <c r="E40" s="142"/>
      <c r="F40" s="142"/>
    </row>
    <row r="41" spans="1:6" ht="12" customHeight="1">
      <c r="A41" s="28" t="s">
        <v>137</v>
      </c>
      <c r="B41" s="140">
        <v>370</v>
      </c>
      <c r="C41" s="141"/>
      <c r="D41" s="141"/>
      <c r="E41" s="142"/>
      <c r="F41" s="142"/>
    </row>
    <row r="42" spans="1:6" ht="12" customHeight="1">
      <c r="A42" s="28" t="s">
        <v>171</v>
      </c>
      <c r="B42" s="140"/>
      <c r="C42" s="141"/>
      <c r="D42" s="141"/>
      <c r="E42" s="142"/>
      <c r="F42" s="142"/>
    </row>
    <row r="43" spans="1:6" ht="12" customHeight="1">
      <c r="A43" s="28" t="s">
        <v>138</v>
      </c>
      <c r="B43" s="140">
        <v>380</v>
      </c>
      <c r="C43" s="141"/>
      <c r="D43" s="141"/>
      <c r="E43" s="142"/>
      <c r="F43" s="142"/>
    </row>
    <row r="44" spans="1:6" ht="12" customHeight="1">
      <c r="A44" s="28" t="s">
        <v>172</v>
      </c>
      <c r="B44" s="140"/>
      <c r="C44" s="141"/>
      <c r="D44" s="141"/>
      <c r="E44" s="142"/>
      <c r="F44" s="142"/>
    </row>
    <row r="45" spans="1:6" ht="12" customHeight="1">
      <c r="A45" s="28" t="s">
        <v>139</v>
      </c>
      <c r="B45" s="140">
        <v>390</v>
      </c>
      <c r="C45" s="141"/>
      <c r="D45" s="141"/>
      <c r="E45" s="142"/>
      <c r="F45" s="142"/>
    </row>
    <row r="46" spans="1:6" ht="12" customHeight="1">
      <c r="A46" s="28" t="s">
        <v>173</v>
      </c>
      <c r="B46" s="140"/>
      <c r="C46" s="141"/>
      <c r="D46" s="141"/>
      <c r="E46" s="142"/>
      <c r="F46" s="142"/>
    </row>
    <row r="47" spans="1:6" ht="12" customHeight="1">
      <c r="A47" s="28" t="s">
        <v>140</v>
      </c>
      <c r="B47" s="140">
        <v>400</v>
      </c>
      <c r="C47" s="141"/>
      <c r="D47" s="141"/>
      <c r="E47" s="142"/>
      <c r="F47" s="142"/>
    </row>
    <row r="48" spans="1:6" ht="12" customHeight="1">
      <c r="A48" s="28" t="s">
        <v>203</v>
      </c>
      <c r="B48" s="140"/>
      <c r="C48" s="141"/>
      <c r="D48" s="141"/>
      <c r="E48" s="142"/>
      <c r="F48" s="142"/>
    </row>
    <row r="49" spans="1:6" ht="12" customHeight="1">
      <c r="A49" s="28" t="s">
        <v>141</v>
      </c>
      <c r="B49" s="140">
        <v>410</v>
      </c>
      <c r="C49" s="141"/>
      <c r="D49" s="141"/>
      <c r="E49" s="142"/>
      <c r="F49" s="142"/>
    </row>
    <row r="50" spans="1:6" ht="12" customHeight="1">
      <c r="A50" s="28" t="s">
        <v>174</v>
      </c>
      <c r="B50" s="140"/>
      <c r="C50" s="141"/>
      <c r="D50" s="141"/>
      <c r="E50" s="142"/>
      <c r="F50" s="142"/>
    </row>
    <row r="51" spans="1:6" ht="12" customHeight="1">
      <c r="A51" s="28" t="s">
        <v>142</v>
      </c>
      <c r="B51" s="140">
        <v>420</v>
      </c>
      <c r="C51" s="141"/>
      <c r="D51" s="141"/>
      <c r="E51" s="142"/>
      <c r="F51" s="142"/>
    </row>
    <row r="52" spans="1:6" ht="12" customHeight="1">
      <c r="A52" s="28" t="s">
        <v>175</v>
      </c>
      <c r="B52" s="140"/>
      <c r="C52" s="141"/>
      <c r="D52" s="141"/>
      <c r="E52" s="142"/>
      <c r="F52" s="142"/>
    </row>
    <row r="53" spans="1:6" ht="12" customHeight="1">
      <c r="A53" s="28" t="s">
        <v>143</v>
      </c>
      <c r="B53" s="140">
        <v>430</v>
      </c>
      <c r="C53" s="141"/>
      <c r="D53" s="141"/>
      <c r="E53" s="142"/>
      <c r="F53" s="142"/>
    </row>
    <row r="54" spans="1:6" ht="12" customHeight="1">
      <c r="A54" s="28" t="s">
        <v>176</v>
      </c>
      <c r="B54" s="140"/>
      <c r="C54" s="141"/>
      <c r="D54" s="141"/>
      <c r="E54" s="142"/>
      <c r="F54" s="142"/>
    </row>
    <row r="55" spans="1:6" ht="12" customHeight="1">
      <c r="A55" s="28" t="s">
        <v>144</v>
      </c>
      <c r="B55" s="140">
        <v>440</v>
      </c>
      <c r="C55" s="143">
        <v>748272.5560338346</v>
      </c>
      <c r="D55" s="143"/>
      <c r="E55" s="143">
        <v>599000</v>
      </c>
      <c r="F55" s="143"/>
    </row>
    <row r="56" spans="1:6" ht="12" customHeight="1">
      <c r="A56" s="28" t="s">
        <v>177</v>
      </c>
      <c r="B56" s="140"/>
      <c r="C56" s="143"/>
      <c r="D56" s="143"/>
      <c r="E56" s="143"/>
      <c r="F56" s="143"/>
    </row>
    <row r="57" spans="1:6" ht="12" customHeight="1">
      <c r="A57" s="28" t="s">
        <v>145</v>
      </c>
      <c r="B57" s="140">
        <v>450</v>
      </c>
      <c r="C57" s="139"/>
      <c r="D57" s="139"/>
      <c r="E57" s="139"/>
      <c r="F57" s="139"/>
    </row>
    <row r="58" spans="1:6" ht="12" customHeight="1">
      <c r="A58" s="28" t="s">
        <v>178</v>
      </c>
      <c r="B58" s="140"/>
      <c r="C58" s="139"/>
      <c r="D58" s="139"/>
      <c r="E58" s="139"/>
      <c r="F58" s="139"/>
    </row>
    <row r="59" spans="1:6" ht="12" customHeight="1">
      <c r="A59" s="28" t="s">
        <v>198</v>
      </c>
      <c r="B59" s="140">
        <v>460</v>
      </c>
      <c r="C59" s="139"/>
      <c r="D59" s="139"/>
      <c r="E59" s="139"/>
      <c r="F59" s="139"/>
    </row>
    <row r="60" spans="1:8" ht="12" customHeight="1">
      <c r="A60" s="28" t="s">
        <v>179</v>
      </c>
      <c r="B60" s="140"/>
      <c r="C60" s="139"/>
      <c r="D60" s="139"/>
      <c r="E60" s="139"/>
      <c r="F60" s="139"/>
      <c r="H60" s="37"/>
    </row>
    <row r="61" spans="1:6" ht="12" customHeight="1">
      <c r="A61" s="30" t="s">
        <v>197</v>
      </c>
      <c r="B61" s="30"/>
      <c r="C61" s="180">
        <f>C20+C22+C27+C29+C35+C37+C39+C47+C49+C51+C53+C55</f>
        <v>1099208.3789338346</v>
      </c>
      <c r="D61" s="181"/>
      <c r="E61" s="180">
        <f>E20+E22+E27+E29+E35+E37+E39+E47+E49+E51+E53+E55</f>
        <v>881345.9</v>
      </c>
      <c r="F61" s="181"/>
    </row>
    <row r="62" ht="11.25" customHeight="1">
      <c r="B62" s="31"/>
    </row>
    <row r="63" ht="11.25" customHeight="1">
      <c r="B63" s="31"/>
    </row>
    <row r="64" spans="1:2" ht="11.25" customHeight="1">
      <c r="A64" s="31" t="s">
        <v>181</v>
      </c>
      <c r="B64" s="31" t="s">
        <v>199</v>
      </c>
    </row>
    <row r="65" spans="1:5" ht="11.25" customHeight="1">
      <c r="A65" s="31"/>
      <c r="B65" s="31"/>
      <c r="D65" s="43"/>
      <c r="E65" s="43"/>
    </row>
    <row r="66" spans="1:4" ht="11.25" customHeight="1">
      <c r="A66" s="31" t="s">
        <v>182</v>
      </c>
      <c r="B66" s="31" t="s">
        <v>200</v>
      </c>
      <c r="D66" s="37"/>
    </row>
    <row r="67" ht="11.25" customHeight="1">
      <c r="B67" s="31"/>
    </row>
    <row r="68" ht="11.25" customHeight="1">
      <c r="B68" s="31"/>
    </row>
    <row r="69" ht="11.25" customHeight="1">
      <c r="B69" s="31"/>
    </row>
    <row r="70" spans="2:4" ht="11.25" customHeight="1">
      <c r="B70" s="31"/>
      <c r="D70" s="33"/>
    </row>
    <row r="71" spans="2:4" ht="11.25" customHeight="1">
      <c r="B71" s="31"/>
      <c r="D71" s="33"/>
    </row>
    <row r="72" ht="11.25" customHeight="1"/>
    <row r="73" ht="11.25" customHeight="1">
      <c r="D73" s="43"/>
    </row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</sheetData>
  <sheetProtection/>
  <mergeCells count="88">
    <mergeCell ref="C61:D61"/>
    <mergeCell ref="E61:F61"/>
    <mergeCell ref="B57:B58"/>
    <mergeCell ref="C57:D58"/>
    <mergeCell ref="E57:F58"/>
    <mergeCell ref="B59:B60"/>
    <mergeCell ref="C59:D60"/>
    <mergeCell ref="E59:F60"/>
    <mergeCell ref="B53:B54"/>
    <mergeCell ref="C53:D54"/>
    <mergeCell ref="E53:F54"/>
    <mergeCell ref="B55:B56"/>
    <mergeCell ref="C55:D56"/>
    <mergeCell ref="E55:F56"/>
    <mergeCell ref="B49:B50"/>
    <mergeCell ref="C49:D50"/>
    <mergeCell ref="E49:F50"/>
    <mergeCell ref="B51:B52"/>
    <mergeCell ref="C51:D52"/>
    <mergeCell ref="E51:F52"/>
    <mergeCell ref="B45:B46"/>
    <mergeCell ref="C45:D46"/>
    <mergeCell ref="E45:F46"/>
    <mergeCell ref="B47:B48"/>
    <mergeCell ref="C47:D48"/>
    <mergeCell ref="E47:F48"/>
    <mergeCell ref="B41:B42"/>
    <mergeCell ref="C41:D42"/>
    <mergeCell ref="E41:F42"/>
    <mergeCell ref="B43:B44"/>
    <mergeCell ref="C43:D44"/>
    <mergeCell ref="E43:F44"/>
    <mergeCell ref="B37:B38"/>
    <mergeCell ref="C37:D38"/>
    <mergeCell ref="E37:F38"/>
    <mergeCell ref="B39:B40"/>
    <mergeCell ref="C39:D40"/>
    <mergeCell ref="E39:F40"/>
    <mergeCell ref="B33:B34"/>
    <mergeCell ref="C33:D34"/>
    <mergeCell ref="E33:F34"/>
    <mergeCell ref="B35:B36"/>
    <mergeCell ref="C35:D36"/>
    <mergeCell ref="E35:F36"/>
    <mergeCell ref="B29:B30"/>
    <mergeCell ref="C29:D30"/>
    <mergeCell ref="E29:F30"/>
    <mergeCell ref="B31:B32"/>
    <mergeCell ref="C31:D32"/>
    <mergeCell ref="E31:F32"/>
    <mergeCell ref="B24:B26"/>
    <mergeCell ref="C24:D26"/>
    <mergeCell ref="E24:F26"/>
    <mergeCell ref="B27:B28"/>
    <mergeCell ref="C27:D28"/>
    <mergeCell ref="E27:F28"/>
    <mergeCell ref="B20:B21"/>
    <mergeCell ref="C20:D21"/>
    <mergeCell ref="E20:F21"/>
    <mergeCell ref="B22:B23"/>
    <mergeCell ref="C22:D23"/>
    <mergeCell ref="E22:F23"/>
    <mergeCell ref="A14:F14"/>
    <mergeCell ref="A15:F15"/>
    <mergeCell ref="A16:A19"/>
    <mergeCell ref="B16:B19"/>
    <mergeCell ref="C16:D19"/>
    <mergeCell ref="E16:F19"/>
    <mergeCell ref="B7:B8"/>
    <mergeCell ref="C7:C8"/>
    <mergeCell ref="D7:D8"/>
    <mergeCell ref="E7:E8"/>
    <mergeCell ref="F7:F8"/>
    <mergeCell ref="B9:B12"/>
    <mergeCell ref="C9:C12"/>
    <mergeCell ref="D9:D12"/>
    <mergeCell ref="E9:E12"/>
    <mergeCell ref="F9:F12"/>
    <mergeCell ref="B1:B4"/>
    <mergeCell ref="C1:C4"/>
    <mergeCell ref="D1:D4"/>
    <mergeCell ref="E1:E4"/>
    <mergeCell ref="F1:F4"/>
    <mergeCell ref="B5:B6"/>
    <mergeCell ref="C5:C6"/>
    <mergeCell ref="D5:D6"/>
    <mergeCell ref="E5:E6"/>
    <mergeCell ref="F5:F6"/>
  </mergeCells>
  <printOptions/>
  <pageMargins left="0.24" right="0.24" top="0.23" bottom="0.22" header="0.22" footer="0.17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3"/>
  <sheetViews>
    <sheetView tabSelected="1" zoomScale="130" zoomScaleNormal="130" zoomScalePageLayoutView="0" workbookViewId="0" topLeftCell="A31">
      <selection activeCell="C35" sqref="C35:D36"/>
    </sheetView>
  </sheetViews>
  <sheetFormatPr defaultColWidth="9.140625" defaultRowHeight="12.75"/>
  <cols>
    <col min="1" max="1" width="48.421875" style="29" customWidth="1"/>
    <col min="2" max="2" width="7.00390625" style="29" customWidth="1"/>
    <col min="3" max="3" width="10.140625" style="29" customWidth="1"/>
    <col min="4" max="4" width="12.57421875" style="29" customWidth="1"/>
    <col min="5" max="5" width="11.00390625" style="29" customWidth="1"/>
    <col min="6" max="6" width="10.421875" style="29" customWidth="1"/>
    <col min="7" max="16384" width="9.140625" style="29" customWidth="1"/>
  </cols>
  <sheetData>
    <row r="1" spans="1:6" s="24" customFormat="1" ht="12" customHeight="1">
      <c r="A1" s="23" t="s">
        <v>148</v>
      </c>
      <c r="B1" s="173">
        <v>240</v>
      </c>
      <c r="C1" s="171">
        <v>1009.0799999999817</v>
      </c>
      <c r="D1" s="171"/>
      <c r="E1" s="176">
        <v>649.3987372399715</v>
      </c>
      <c r="F1" s="171"/>
    </row>
    <row r="2" spans="1:6" s="24" customFormat="1" ht="12" customHeight="1">
      <c r="A2" s="25" t="s">
        <v>149</v>
      </c>
      <c r="B2" s="174"/>
      <c r="C2" s="177"/>
      <c r="D2" s="177"/>
      <c r="E2" s="182"/>
      <c r="F2" s="177"/>
    </row>
    <row r="3" spans="1:6" s="24" customFormat="1" ht="12" customHeight="1">
      <c r="A3" s="25" t="s">
        <v>150</v>
      </c>
      <c r="B3" s="174"/>
      <c r="C3" s="177"/>
      <c r="D3" s="177"/>
      <c r="E3" s="182"/>
      <c r="F3" s="177"/>
    </row>
    <row r="4" spans="1:6" s="24" customFormat="1" ht="12" customHeight="1">
      <c r="A4" s="26" t="s">
        <v>151</v>
      </c>
      <c r="B4" s="175"/>
      <c r="C4" s="172"/>
      <c r="D4" s="172"/>
      <c r="E4" s="183"/>
      <c r="F4" s="172"/>
    </row>
    <row r="5" spans="1:6" s="24" customFormat="1" ht="12" customHeight="1">
      <c r="A5" s="23" t="s">
        <v>152</v>
      </c>
      <c r="B5" s="173">
        <v>250</v>
      </c>
      <c r="C5" s="178"/>
      <c r="D5" s="171">
        <v>427.1</v>
      </c>
      <c r="E5" s="178"/>
      <c r="F5" s="171">
        <v>486.8</v>
      </c>
    </row>
    <row r="6" spans="1:6" s="24" customFormat="1" ht="12" customHeight="1">
      <c r="A6" s="26" t="s">
        <v>153</v>
      </c>
      <c r="B6" s="175"/>
      <c r="C6" s="179"/>
      <c r="D6" s="172"/>
      <c r="E6" s="179"/>
      <c r="F6" s="172"/>
    </row>
    <row r="7" spans="1:6" s="24" customFormat="1" ht="12" customHeight="1">
      <c r="A7" s="23" t="s">
        <v>154</v>
      </c>
      <c r="B7" s="173">
        <v>260</v>
      </c>
      <c r="C7" s="178"/>
      <c r="D7" s="171"/>
      <c r="E7" s="178"/>
      <c r="F7" s="171"/>
    </row>
    <row r="8" spans="1:6" s="24" customFormat="1" ht="12" customHeight="1">
      <c r="A8" s="25" t="s">
        <v>155</v>
      </c>
      <c r="B8" s="175"/>
      <c r="C8" s="179"/>
      <c r="D8" s="172"/>
      <c r="E8" s="179"/>
      <c r="F8" s="172"/>
    </row>
    <row r="9" spans="1:6" s="24" customFormat="1" ht="12" customHeight="1">
      <c r="A9" s="23" t="s">
        <v>156</v>
      </c>
      <c r="B9" s="173">
        <v>270</v>
      </c>
      <c r="C9" s="176">
        <f>+C1-D5-D7</f>
        <v>581.9799999999817</v>
      </c>
      <c r="D9" s="171"/>
      <c r="E9" s="176">
        <f>+E1-F5-F7</f>
        <v>162.5987372399715</v>
      </c>
      <c r="F9" s="171"/>
    </row>
    <row r="10" spans="1:6" s="24" customFormat="1" ht="12" customHeight="1">
      <c r="A10" s="25" t="s">
        <v>157</v>
      </c>
      <c r="B10" s="174"/>
      <c r="C10" s="177"/>
      <c r="D10" s="177"/>
      <c r="E10" s="177"/>
      <c r="F10" s="177"/>
    </row>
    <row r="11" spans="1:6" s="24" customFormat="1" ht="12" customHeight="1">
      <c r="A11" s="25" t="s">
        <v>159</v>
      </c>
      <c r="B11" s="174"/>
      <c r="C11" s="177"/>
      <c r="D11" s="177"/>
      <c r="E11" s="177"/>
      <c r="F11" s="177"/>
    </row>
    <row r="12" spans="1:6" s="24" customFormat="1" ht="12" customHeight="1">
      <c r="A12" s="26" t="s">
        <v>158</v>
      </c>
      <c r="B12" s="175"/>
      <c r="C12" s="172"/>
      <c r="D12" s="172"/>
      <c r="E12" s="172"/>
      <c r="F12" s="172"/>
    </row>
    <row r="13" spans="1:6" s="27" customFormat="1" ht="8.25" customHeight="1">
      <c r="A13" s="40"/>
      <c r="B13" s="41"/>
      <c r="C13" s="42"/>
      <c r="D13" s="42"/>
      <c r="E13" s="42"/>
      <c r="F13" s="42"/>
    </row>
    <row r="14" spans="1:6" s="27" customFormat="1" ht="12" customHeight="1">
      <c r="A14" s="158" t="s">
        <v>125</v>
      </c>
      <c r="B14" s="158"/>
      <c r="C14" s="158"/>
      <c r="D14" s="158"/>
      <c r="E14" s="158"/>
      <c r="F14" s="158"/>
    </row>
    <row r="15" spans="1:6" s="27" customFormat="1" ht="12" customHeight="1">
      <c r="A15" s="158" t="s">
        <v>126</v>
      </c>
      <c r="B15" s="158"/>
      <c r="C15" s="158"/>
      <c r="D15" s="158"/>
      <c r="E15" s="158"/>
      <c r="F15" s="158"/>
    </row>
    <row r="16" spans="1:6" s="24" customFormat="1" ht="12" customHeight="1">
      <c r="A16" s="159" t="s">
        <v>49</v>
      </c>
      <c r="B16" s="162" t="s">
        <v>50</v>
      </c>
      <c r="C16" s="165" t="s">
        <v>146</v>
      </c>
      <c r="D16" s="166"/>
      <c r="E16" s="165" t="s">
        <v>147</v>
      </c>
      <c r="F16" s="166"/>
    </row>
    <row r="17" spans="1:6" s="24" customFormat="1" ht="12" customHeight="1">
      <c r="A17" s="160"/>
      <c r="B17" s="163"/>
      <c r="C17" s="167"/>
      <c r="D17" s="168"/>
      <c r="E17" s="167"/>
      <c r="F17" s="168"/>
    </row>
    <row r="18" spans="1:6" s="24" customFormat="1" ht="12" customHeight="1">
      <c r="A18" s="160"/>
      <c r="B18" s="163"/>
      <c r="C18" s="167"/>
      <c r="D18" s="168"/>
      <c r="E18" s="167"/>
      <c r="F18" s="168"/>
    </row>
    <row r="19" spans="1:6" s="24" customFormat="1" ht="57.75" customHeight="1">
      <c r="A19" s="161"/>
      <c r="B19" s="164"/>
      <c r="C19" s="169"/>
      <c r="D19" s="170"/>
      <c r="E19" s="169"/>
      <c r="F19" s="170"/>
    </row>
    <row r="20" spans="1:6" s="24" customFormat="1" ht="12" customHeight="1">
      <c r="A20" s="28" t="s">
        <v>127</v>
      </c>
      <c r="B20" s="157">
        <v>280</v>
      </c>
      <c r="C20" s="141">
        <v>486.8</v>
      </c>
      <c r="D20" s="141"/>
      <c r="E20" s="142">
        <v>524</v>
      </c>
      <c r="F20" s="142"/>
    </row>
    <row r="21" spans="1:6" s="24" customFormat="1" ht="12" customHeight="1">
      <c r="A21" s="28" t="s">
        <v>160</v>
      </c>
      <c r="B21" s="157"/>
      <c r="C21" s="141"/>
      <c r="D21" s="141"/>
      <c r="E21" s="142"/>
      <c r="F21" s="142"/>
    </row>
    <row r="22" spans="1:6" s="24" customFormat="1" ht="12" customHeight="1">
      <c r="A22" s="28" t="s">
        <v>128</v>
      </c>
      <c r="B22" s="157">
        <v>290</v>
      </c>
      <c r="C22" s="145"/>
      <c r="D22" s="146"/>
      <c r="E22" s="141"/>
      <c r="F22" s="141"/>
    </row>
    <row r="23" spans="1:6" s="24" customFormat="1" ht="12" customHeight="1">
      <c r="A23" s="28" t="s">
        <v>161</v>
      </c>
      <c r="B23" s="157"/>
      <c r="C23" s="149"/>
      <c r="D23" s="150"/>
      <c r="E23" s="141"/>
      <c r="F23" s="141"/>
    </row>
    <row r="24" spans="1:6" s="24" customFormat="1" ht="12" customHeight="1">
      <c r="A24" s="28" t="s">
        <v>129</v>
      </c>
      <c r="B24" s="140">
        <v>291</v>
      </c>
      <c r="C24" s="145"/>
      <c r="D24" s="146"/>
      <c r="E24" s="151"/>
      <c r="F24" s="152"/>
    </row>
    <row r="25" spans="1:6" s="24" customFormat="1" ht="12" customHeight="1">
      <c r="A25" s="28" t="s">
        <v>162</v>
      </c>
      <c r="B25" s="140"/>
      <c r="C25" s="147"/>
      <c r="D25" s="148"/>
      <c r="E25" s="153"/>
      <c r="F25" s="154"/>
    </row>
    <row r="26" spans="1:6" s="24" customFormat="1" ht="12" customHeight="1">
      <c r="A26" s="28" t="s">
        <v>204</v>
      </c>
      <c r="B26" s="140"/>
      <c r="C26" s="149"/>
      <c r="D26" s="150"/>
      <c r="E26" s="155"/>
      <c r="F26" s="156"/>
    </row>
    <row r="27" spans="1:6" s="24" customFormat="1" ht="12" customHeight="1">
      <c r="A27" s="28" t="s">
        <v>130</v>
      </c>
      <c r="B27" s="140">
        <v>300</v>
      </c>
      <c r="C27" s="141"/>
      <c r="D27" s="141"/>
      <c r="E27" s="142"/>
      <c r="F27" s="142"/>
    </row>
    <row r="28" spans="1:6" s="24" customFormat="1" ht="12" customHeight="1">
      <c r="A28" s="28" t="s">
        <v>164</v>
      </c>
      <c r="B28" s="140"/>
      <c r="C28" s="141"/>
      <c r="D28" s="141"/>
      <c r="E28" s="142"/>
      <c r="F28" s="142"/>
    </row>
    <row r="29" spans="1:6" s="24" customFormat="1" ht="12" customHeight="1">
      <c r="A29" s="28" t="s">
        <v>131</v>
      </c>
      <c r="B29" s="140">
        <v>310</v>
      </c>
      <c r="C29" s="141">
        <v>35210.96739173913</v>
      </c>
      <c r="D29" s="141"/>
      <c r="E29" s="141">
        <v>15275</v>
      </c>
      <c r="F29" s="141"/>
    </row>
    <row r="30" spans="1:6" s="24" customFormat="1" ht="12" customHeight="1">
      <c r="A30" s="28" t="s">
        <v>165</v>
      </c>
      <c r="B30" s="140"/>
      <c r="C30" s="141"/>
      <c r="D30" s="141"/>
      <c r="E30" s="141"/>
      <c r="F30" s="141"/>
    </row>
    <row r="31" spans="1:6" s="24" customFormat="1" ht="12" customHeight="1">
      <c r="A31" s="28" t="s">
        <v>132</v>
      </c>
      <c r="B31" s="140">
        <v>320</v>
      </c>
      <c r="C31" s="141"/>
      <c r="D31" s="141"/>
      <c r="E31" s="142"/>
      <c r="F31" s="142"/>
    </row>
    <row r="32" spans="1:6" s="24" customFormat="1" ht="12" customHeight="1">
      <c r="A32" s="28" t="s">
        <v>166</v>
      </c>
      <c r="B32" s="140"/>
      <c r="C32" s="141"/>
      <c r="D32" s="141"/>
      <c r="E32" s="142"/>
      <c r="F32" s="142"/>
    </row>
    <row r="33" spans="1:6" s="24" customFormat="1" ht="12" customHeight="1">
      <c r="A33" s="28" t="s">
        <v>133</v>
      </c>
      <c r="B33" s="140">
        <v>330</v>
      </c>
      <c r="C33" s="141"/>
      <c r="D33" s="141"/>
      <c r="E33" s="142"/>
      <c r="F33" s="142"/>
    </row>
    <row r="34" spans="1:6" s="24" customFormat="1" ht="12" customHeight="1">
      <c r="A34" s="28" t="s">
        <v>167</v>
      </c>
      <c r="B34" s="140"/>
      <c r="C34" s="141"/>
      <c r="D34" s="141"/>
      <c r="E34" s="142"/>
      <c r="F34" s="142"/>
    </row>
    <row r="35" spans="1:6" s="24" customFormat="1" ht="12" customHeight="1">
      <c r="A35" s="28" t="s">
        <v>134</v>
      </c>
      <c r="B35" s="140">
        <v>340</v>
      </c>
      <c r="C35" s="141">
        <v>13</v>
      </c>
      <c r="D35" s="141"/>
      <c r="E35" s="141">
        <v>3.1</v>
      </c>
      <c r="F35" s="141"/>
    </row>
    <row r="36" spans="1:6" ht="12" customHeight="1">
      <c r="A36" s="28" t="s">
        <v>168</v>
      </c>
      <c r="B36" s="140"/>
      <c r="C36" s="141"/>
      <c r="D36" s="141"/>
      <c r="E36" s="141"/>
      <c r="F36" s="141"/>
    </row>
    <row r="37" spans="1:6" ht="12" customHeight="1">
      <c r="A37" s="28" t="s">
        <v>135</v>
      </c>
      <c r="B37" s="140">
        <v>350</v>
      </c>
      <c r="C37" s="141">
        <v>456.59994</v>
      </c>
      <c r="D37" s="141"/>
      <c r="E37" s="142">
        <v>295.8</v>
      </c>
      <c r="F37" s="142"/>
    </row>
    <row r="38" spans="1:6" ht="12" customHeight="1">
      <c r="A38" s="28" t="s">
        <v>169</v>
      </c>
      <c r="B38" s="140"/>
      <c r="C38" s="141"/>
      <c r="D38" s="141"/>
      <c r="E38" s="142"/>
      <c r="F38" s="142"/>
    </row>
    <row r="39" spans="1:6" ht="12" customHeight="1">
      <c r="A39" s="28" t="s">
        <v>136</v>
      </c>
      <c r="B39" s="140">
        <v>360</v>
      </c>
      <c r="C39" s="141">
        <v>3833.1924</v>
      </c>
      <c r="D39" s="141"/>
      <c r="E39" s="142">
        <v>13473.6</v>
      </c>
      <c r="F39" s="142"/>
    </row>
    <row r="40" spans="1:6" ht="12" customHeight="1">
      <c r="A40" s="28" t="s">
        <v>170</v>
      </c>
      <c r="B40" s="140"/>
      <c r="C40" s="141"/>
      <c r="D40" s="141"/>
      <c r="E40" s="142"/>
      <c r="F40" s="142"/>
    </row>
    <row r="41" spans="1:6" ht="12" customHeight="1">
      <c r="A41" s="28" t="s">
        <v>137</v>
      </c>
      <c r="B41" s="140">
        <v>370</v>
      </c>
      <c r="C41" s="141"/>
      <c r="D41" s="141"/>
      <c r="E41" s="142"/>
      <c r="F41" s="142"/>
    </row>
    <row r="42" spans="1:6" ht="12" customHeight="1">
      <c r="A42" s="28" t="s">
        <v>171</v>
      </c>
      <c r="B42" s="140"/>
      <c r="C42" s="141"/>
      <c r="D42" s="141"/>
      <c r="E42" s="142"/>
      <c r="F42" s="142"/>
    </row>
    <row r="43" spans="1:6" ht="12" customHeight="1">
      <c r="A43" s="28" t="s">
        <v>138</v>
      </c>
      <c r="B43" s="140">
        <v>380</v>
      </c>
      <c r="C43" s="141"/>
      <c r="D43" s="141"/>
      <c r="E43" s="142"/>
      <c r="F43" s="142"/>
    </row>
    <row r="44" spans="1:6" ht="12" customHeight="1">
      <c r="A44" s="28" t="s">
        <v>172</v>
      </c>
      <c r="B44" s="140"/>
      <c r="C44" s="141"/>
      <c r="D44" s="141"/>
      <c r="E44" s="142"/>
      <c r="F44" s="142"/>
    </row>
    <row r="45" spans="1:6" ht="12" customHeight="1">
      <c r="A45" s="28" t="s">
        <v>139</v>
      </c>
      <c r="B45" s="140">
        <v>390</v>
      </c>
      <c r="C45" s="141"/>
      <c r="D45" s="141"/>
      <c r="E45" s="142"/>
      <c r="F45" s="142"/>
    </row>
    <row r="46" spans="1:6" ht="12" customHeight="1">
      <c r="A46" s="28" t="s">
        <v>173</v>
      </c>
      <c r="B46" s="140"/>
      <c r="C46" s="141"/>
      <c r="D46" s="141"/>
      <c r="E46" s="142"/>
      <c r="F46" s="142"/>
    </row>
    <row r="47" spans="1:6" ht="12" customHeight="1">
      <c r="A47" s="28" t="s">
        <v>140</v>
      </c>
      <c r="B47" s="140">
        <v>400</v>
      </c>
      <c r="C47" s="141"/>
      <c r="D47" s="141"/>
      <c r="E47" s="142"/>
      <c r="F47" s="142"/>
    </row>
    <row r="48" spans="1:6" ht="12" customHeight="1">
      <c r="A48" s="28" t="s">
        <v>203</v>
      </c>
      <c r="B48" s="140"/>
      <c r="C48" s="141"/>
      <c r="D48" s="141"/>
      <c r="E48" s="142"/>
      <c r="F48" s="142"/>
    </row>
    <row r="49" spans="1:6" ht="12" customHeight="1">
      <c r="A49" s="28" t="s">
        <v>141</v>
      </c>
      <c r="B49" s="140">
        <v>410</v>
      </c>
      <c r="C49" s="141"/>
      <c r="D49" s="141"/>
      <c r="E49" s="142"/>
      <c r="F49" s="142"/>
    </row>
    <row r="50" spans="1:6" ht="12" customHeight="1">
      <c r="A50" s="28" t="s">
        <v>174</v>
      </c>
      <c r="B50" s="140"/>
      <c r="C50" s="141"/>
      <c r="D50" s="141"/>
      <c r="E50" s="142"/>
      <c r="F50" s="142"/>
    </row>
    <row r="51" spans="1:6" ht="12" customHeight="1">
      <c r="A51" s="28" t="s">
        <v>142</v>
      </c>
      <c r="B51" s="140">
        <v>420</v>
      </c>
      <c r="C51" s="141"/>
      <c r="D51" s="141"/>
      <c r="E51" s="142"/>
      <c r="F51" s="142"/>
    </row>
    <row r="52" spans="1:6" ht="12" customHeight="1">
      <c r="A52" s="28" t="s">
        <v>175</v>
      </c>
      <c r="B52" s="140"/>
      <c r="C52" s="141"/>
      <c r="D52" s="141"/>
      <c r="E52" s="142"/>
      <c r="F52" s="142"/>
    </row>
    <row r="53" spans="1:6" ht="12" customHeight="1">
      <c r="A53" s="28" t="s">
        <v>143</v>
      </c>
      <c r="B53" s="140">
        <v>430</v>
      </c>
      <c r="C53" s="141"/>
      <c r="D53" s="141"/>
      <c r="E53" s="142"/>
      <c r="F53" s="142"/>
    </row>
    <row r="54" spans="1:6" ht="12" customHeight="1">
      <c r="A54" s="28" t="s">
        <v>176</v>
      </c>
      <c r="B54" s="140"/>
      <c r="C54" s="141"/>
      <c r="D54" s="141"/>
      <c r="E54" s="142"/>
      <c r="F54" s="142"/>
    </row>
    <row r="55" spans="1:6" ht="12" customHeight="1">
      <c r="A55" s="28" t="s">
        <v>144</v>
      </c>
      <c r="B55" s="140">
        <v>440</v>
      </c>
      <c r="C55" s="143"/>
      <c r="D55" s="143"/>
      <c r="E55" s="143"/>
      <c r="F55" s="143"/>
    </row>
    <row r="56" spans="1:6" ht="12" customHeight="1">
      <c r="A56" s="28" t="s">
        <v>177</v>
      </c>
      <c r="B56" s="140"/>
      <c r="C56" s="143"/>
      <c r="D56" s="143"/>
      <c r="E56" s="143"/>
      <c r="F56" s="143"/>
    </row>
    <row r="57" spans="1:6" ht="12" customHeight="1">
      <c r="A57" s="28" t="s">
        <v>145</v>
      </c>
      <c r="B57" s="140">
        <v>450</v>
      </c>
      <c r="C57" s="139"/>
      <c r="D57" s="139"/>
      <c r="E57" s="139"/>
      <c r="F57" s="139"/>
    </row>
    <row r="58" spans="1:6" ht="12" customHeight="1">
      <c r="A58" s="28" t="s">
        <v>178</v>
      </c>
      <c r="B58" s="140"/>
      <c r="C58" s="139"/>
      <c r="D58" s="139"/>
      <c r="E58" s="139"/>
      <c r="F58" s="139"/>
    </row>
    <row r="59" spans="1:6" ht="12" customHeight="1">
      <c r="A59" s="28" t="s">
        <v>198</v>
      </c>
      <c r="B59" s="140">
        <v>460</v>
      </c>
      <c r="C59" s="139"/>
      <c r="D59" s="139"/>
      <c r="E59" s="139"/>
      <c r="F59" s="139"/>
    </row>
    <row r="60" spans="1:6" ht="12" customHeight="1">
      <c r="A60" s="28" t="s">
        <v>179</v>
      </c>
      <c r="B60" s="140"/>
      <c r="C60" s="139"/>
      <c r="D60" s="139"/>
      <c r="E60" s="139"/>
      <c r="F60" s="139"/>
    </row>
    <row r="61" spans="1:9" ht="12" customHeight="1">
      <c r="A61" s="30" t="s">
        <v>197</v>
      </c>
      <c r="B61" s="30"/>
      <c r="C61" s="144">
        <f>C20+C22+C27+C29+C35+C37+C39+C47+C49+C51+C53+C55+C33</f>
        <v>40000.55973173913</v>
      </c>
      <c r="D61" s="144"/>
      <c r="E61" s="144">
        <f>E20+E22+E27+E29+E35+E37+E39+E47+E49+E51+E53+E55+E33</f>
        <v>29571.5</v>
      </c>
      <c r="F61" s="144"/>
      <c r="H61" s="44"/>
      <c r="I61" s="37"/>
    </row>
    <row r="62" ht="11.25" customHeight="1">
      <c r="B62" s="31"/>
    </row>
    <row r="63" ht="11.25" customHeight="1">
      <c r="B63" s="31"/>
    </row>
    <row r="64" spans="1:2" ht="11.25" customHeight="1">
      <c r="A64" s="31" t="s">
        <v>181</v>
      </c>
      <c r="B64" s="31" t="s">
        <v>199</v>
      </c>
    </row>
    <row r="65" spans="1:5" ht="11.25" customHeight="1">
      <c r="A65" s="31"/>
      <c r="B65" s="31"/>
      <c r="D65" s="43"/>
      <c r="E65" s="43"/>
    </row>
    <row r="66" spans="1:4" ht="11.25" customHeight="1">
      <c r="A66" s="31" t="s">
        <v>182</v>
      </c>
      <c r="B66" s="31" t="s">
        <v>200</v>
      </c>
      <c r="D66" s="43"/>
    </row>
    <row r="67" ht="11.25" customHeight="1">
      <c r="B67" s="31"/>
    </row>
    <row r="68" ht="11.25" customHeight="1">
      <c r="B68" s="31"/>
    </row>
    <row r="69" spans="2:8" ht="11.25" customHeight="1">
      <c r="B69" s="31"/>
      <c r="H69" s="44"/>
    </row>
    <row r="70" spans="2:4" ht="11.25" customHeight="1">
      <c r="B70" s="31"/>
      <c r="D70" s="33"/>
    </row>
    <row r="71" spans="2:4" ht="11.25" customHeight="1">
      <c r="B71" s="31"/>
      <c r="D71" s="33"/>
    </row>
    <row r="72" ht="11.25" customHeight="1"/>
    <row r="73" spans="3:4" ht="11.25" customHeight="1">
      <c r="C73" s="37"/>
      <c r="D73" s="37"/>
    </row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</sheetData>
  <sheetProtection/>
  <mergeCells count="88">
    <mergeCell ref="C61:D61"/>
    <mergeCell ref="E61:F61"/>
    <mergeCell ref="E47:F48"/>
    <mergeCell ref="B49:B50"/>
    <mergeCell ref="C49:D50"/>
    <mergeCell ref="E49:F50"/>
    <mergeCell ref="B51:B52"/>
    <mergeCell ref="C51:D52"/>
    <mergeCell ref="E51:F52"/>
    <mergeCell ref="B59:B60"/>
    <mergeCell ref="C37:D38"/>
    <mergeCell ref="E37:F38"/>
    <mergeCell ref="B39:B40"/>
    <mergeCell ref="C39:D40"/>
    <mergeCell ref="E39:F40"/>
    <mergeCell ref="E59:F60"/>
    <mergeCell ref="B55:B56"/>
    <mergeCell ref="C55:D56"/>
    <mergeCell ref="E55:F56"/>
    <mergeCell ref="B43:B44"/>
    <mergeCell ref="B24:B26"/>
    <mergeCell ref="C24:D26"/>
    <mergeCell ref="E24:F26"/>
    <mergeCell ref="B27:B28"/>
    <mergeCell ref="C27:D28"/>
    <mergeCell ref="E27:F28"/>
    <mergeCell ref="F1:F4"/>
    <mergeCell ref="B5:B6"/>
    <mergeCell ref="C5:C6"/>
    <mergeCell ref="D5:D6"/>
    <mergeCell ref="E5:E6"/>
    <mergeCell ref="F5:F6"/>
    <mergeCell ref="B1:B4"/>
    <mergeCell ref="C1:C4"/>
    <mergeCell ref="D1:D4"/>
    <mergeCell ref="E1:E4"/>
    <mergeCell ref="F7:F8"/>
    <mergeCell ref="B9:B12"/>
    <mergeCell ref="C9:C12"/>
    <mergeCell ref="D9:D12"/>
    <mergeCell ref="E9:E12"/>
    <mergeCell ref="F9:F12"/>
    <mergeCell ref="B7:B8"/>
    <mergeCell ref="C7:C8"/>
    <mergeCell ref="D7:D8"/>
    <mergeCell ref="E7:E8"/>
    <mergeCell ref="A14:F14"/>
    <mergeCell ref="A15:F15"/>
    <mergeCell ref="A16:A19"/>
    <mergeCell ref="B16:B19"/>
    <mergeCell ref="C16:D19"/>
    <mergeCell ref="E16:F19"/>
    <mergeCell ref="B20:B21"/>
    <mergeCell ref="C20:D21"/>
    <mergeCell ref="E20:F21"/>
    <mergeCell ref="B22:B23"/>
    <mergeCell ref="C22:D23"/>
    <mergeCell ref="E22:F23"/>
    <mergeCell ref="B29:B30"/>
    <mergeCell ref="C29:D30"/>
    <mergeCell ref="E29:F30"/>
    <mergeCell ref="B31:B32"/>
    <mergeCell ref="C31:D32"/>
    <mergeCell ref="E31:F32"/>
    <mergeCell ref="B33:B34"/>
    <mergeCell ref="C33:D34"/>
    <mergeCell ref="E33:F34"/>
    <mergeCell ref="B35:B36"/>
    <mergeCell ref="C35:D36"/>
    <mergeCell ref="B41:B42"/>
    <mergeCell ref="C41:D42"/>
    <mergeCell ref="E41:F42"/>
    <mergeCell ref="E35:F36"/>
    <mergeCell ref="B37:B38"/>
    <mergeCell ref="C43:D44"/>
    <mergeCell ref="E43:F44"/>
    <mergeCell ref="B45:B46"/>
    <mergeCell ref="C45:D46"/>
    <mergeCell ref="E45:F46"/>
    <mergeCell ref="B57:B58"/>
    <mergeCell ref="C57:D58"/>
    <mergeCell ref="E57:F58"/>
    <mergeCell ref="C59:D60"/>
    <mergeCell ref="B47:B48"/>
    <mergeCell ref="C47:D48"/>
    <mergeCell ref="B53:B54"/>
    <mergeCell ref="C53:D54"/>
    <mergeCell ref="E53:F54"/>
  </mergeCells>
  <printOptions/>
  <pageMargins left="0.24" right="0.24" top="0.23" bottom="0.22" header="0.2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Mariya Vajinskaya</cp:lastModifiedBy>
  <cp:lastPrinted>2022-05-11T09:52:04Z</cp:lastPrinted>
  <dcterms:created xsi:type="dcterms:W3CDTF">1996-10-08T23:32:33Z</dcterms:created>
  <dcterms:modified xsi:type="dcterms:W3CDTF">2022-07-18T10:25:46Z</dcterms:modified>
  <cp:category/>
  <cp:version/>
  <cp:contentType/>
  <cp:contentStatus/>
</cp:coreProperties>
</file>